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g\Downloads\"/>
    </mc:Choice>
  </mc:AlternateContent>
  <xr:revisionPtr revIDLastSave="0" documentId="13_ncr:1_{168E266E-2A2C-4B58-B2F0-E75D9BD33661}" xr6:coauthVersionLast="47" xr6:coauthVersionMax="47" xr10:uidLastSave="{00000000-0000-0000-0000-000000000000}"/>
  <bookViews>
    <workbookView xWindow="-120" yWindow="-120" windowWidth="20730" windowHeight="11160" xr2:uid="{1D83F3D3-B49B-4028-AC6E-929DD0A127E1}"/>
  </bookViews>
  <sheets>
    <sheet name="値引き請求書の見本 （10％の場合）" sheetId="1" r:id="rId1"/>
  </sheets>
  <definedNames>
    <definedName name="_xlnm.Print_Area" localSheetId="0">'値引き請求書の見本 （10％の場合）'!$A$1:$H$102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H15" i="1"/>
  <c r="H16" i="1"/>
  <c r="H17" i="1"/>
  <c r="H40" i="1" s="1"/>
  <c r="H18" i="1"/>
  <c r="H19" i="1"/>
  <c r="H20" i="1"/>
  <c r="H21" i="1"/>
  <c r="H72" i="1" s="1"/>
  <c r="H22" i="1"/>
  <c r="H23" i="1"/>
  <c r="H24" i="1"/>
  <c r="H25" i="1"/>
  <c r="H76" i="1" s="1"/>
  <c r="H26" i="1"/>
  <c r="H27" i="1"/>
  <c r="H28" i="1"/>
  <c r="H29" i="1"/>
  <c r="H80" i="1" s="1"/>
  <c r="H30" i="1"/>
  <c r="H31" i="1"/>
  <c r="H32" i="1"/>
  <c r="H33" i="1"/>
  <c r="H84" i="1" s="1"/>
  <c r="H34" i="1"/>
  <c r="H35" i="1"/>
  <c r="H37" i="1"/>
  <c r="H38" i="1"/>
  <c r="H41" i="1"/>
  <c r="E41" i="1" s="1"/>
  <c r="G53" i="1"/>
  <c r="G54" i="1"/>
  <c r="I57" i="1"/>
  <c r="G58" i="1"/>
  <c r="I58" i="1"/>
  <c r="A59" i="1"/>
  <c r="G59" i="1"/>
  <c r="I59" i="1"/>
  <c r="G60" i="1"/>
  <c r="I60" i="1"/>
  <c r="G61" i="1"/>
  <c r="I61" i="1"/>
  <c r="B62" i="1"/>
  <c r="G62" i="1"/>
  <c r="I62" i="1"/>
  <c r="G63" i="1"/>
  <c r="I63" i="1"/>
  <c r="G64" i="1"/>
  <c r="A66" i="1"/>
  <c r="B66" i="1"/>
  <c r="E66" i="1"/>
  <c r="F66" i="1"/>
  <c r="G66" i="1"/>
  <c r="H66" i="1"/>
  <c r="A67" i="1"/>
  <c r="B67" i="1"/>
  <c r="E67" i="1"/>
  <c r="F67" i="1"/>
  <c r="G67" i="1"/>
  <c r="H67" i="1"/>
  <c r="A68" i="1"/>
  <c r="B68" i="1"/>
  <c r="E68" i="1"/>
  <c r="F68" i="1"/>
  <c r="G68" i="1"/>
  <c r="A69" i="1"/>
  <c r="B69" i="1"/>
  <c r="E69" i="1"/>
  <c r="F69" i="1"/>
  <c r="G69" i="1"/>
  <c r="H69" i="1"/>
  <c r="A70" i="1"/>
  <c r="B70" i="1"/>
  <c r="E70" i="1"/>
  <c r="F70" i="1"/>
  <c r="G70" i="1"/>
  <c r="H70" i="1"/>
  <c r="A71" i="1"/>
  <c r="B71" i="1"/>
  <c r="E71" i="1"/>
  <c r="F71" i="1"/>
  <c r="G71" i="1"/>
  <c r="H71" i="1"/>
  <c r="A72" i="1"/>
  <c r="B72" i="1"/>
  <c r="E72" i="1"/>
  <c r="F72" i="1"/>
  <c r="G72" i="1"/>
  <c r="A73" i="1"/>
  <c r="B73" i="1"/>
  <c r="E73" i="1"/>
  <c r="F73" i="1"/>
  <c r="G73" i="1"/>
  <c r="H73" i="1"/>
  <c r="A74" i="1"/>
  <c r="B74" i="1"/>
  <c r="E74" i="1"/>
  <c r="F74" i="1"/>
  <c r="G74" i="1"/>
  <c r="H74" i="1"/>
  <c r="A75" i="1"/>
  <c r="B75" i="1"/>
  <c r="E75" i="1"/>
  <c r="F75" i="1"/>
  <c r="G75" i="1"/>
  <c r="H75" i="1"/>
  <c r="A76" i="1"/>
  <c r="B76" i="1"/>
  <c r="E76" i="1"/>
  <c r="F76" i="1"/>
  <c r="G76" i="1"/>
  <c r="A77" i="1"/>
  <c r="B77" i="1"/>
  <c r="E77" i="1"/>
  <c r="F77" i="1"/>
  <c r="G77" i="1"/>
  <c r="H77" i="1"/>
  <c r="A78" i="1"/>
  <c r="B78" i="1"/>
  <c r="E78" i="1"/>
  <c r="F78" i="1"/>
  <c r="G78" i="1"/>
  <c r="H78" i="1"/>
  <c r="A79" i="1"/>
  <c r="B79" i="1"/>
  <c r="E79" i="1"/>
  <c r="F79" i="1"/>
  <c r="G79" i="1"/>
  <c r="H79" i="1"/>
  <c r="A80" i="1"/>
  <c r="B80" i="1"/>
  <c r="E80" i="1"/>
  <c r="F80" i="1"/>
  <c r="G80" i="1"/>
  <c r="A81" i="1"/>
  <c r="B81" i="1"/>
  <c r="E81" i="1"/>
  <c r="F81" i="1"/>
  <c r="G81" i="1"/>
  <c r="H81" i="1"/>
  <c r="A82" i="1"/>
  <c r="B82" i="1"/>
  <c r="E82" i="1"/>
  <c r="F82" i="1"/>
  <c r="G82" i="1"/>
  <c r="H82" i="1"/>
  <c r="A83" i="1"/>
  <c r="B83" i="1"/>
  <c r="E83" i="1"/>
  <c r="F83" i="1"/>
  <c r="G83" i="1"/>
  <c r="H83" i="1"/>
  <c r="A84" i="1"/>
  <c r="B84" i="1"/>
  <c r="E84" i="1"/>
  <c r="F84" i="1"/>
  <c r="G84" i="1"/>
  <c r="A85" i="1"/>
  <c r="B85" i="1"/>
  <c r="E85" i="1"/>
  <c r="F85" i="1"/>
  <c r="G85" i="1"/>
  <c r="H85" i="1"/>
  <c r="A86" i="1"/>
  <c r="B86" i="1"/>
  <c r="E86" i="1"/>
  <c r="F86" i="1"/>
  <c r="G86" i="1"/>
  <c r="H86" i="1"/>
  <c r="A87" i="1"/>
  <c r="B87" i="1"/>
  <c r="E87" i="1"/>
  <c r="F87" i="1"/>
  <c r="G87" i="1"/>
  <c r="H87" i="1"/>
  <c r="A88" i="1"/>
  <c r="B88" i="1"/>
  <c r="E88" i="1"/>
  <c r="F88" i="1"/>
  <c r="G88" i="1"/>
  <c r="H88" i="1"/>
  <c r="A89" i="1"/>
  <c r="B89" i="1"/>
  <c r="E89" i="1"/>
  <c r="F89" i="1"/>
  <c r="G89" i="1"/>
  <c r="H89" i="1"/>
  <c r="E91" i="1"/>
  <c r="F91" i="1"/>
  <c r="F92" i="1"/>
  <c r="H92" i="1"/>
  <c r="F93" i="1"/>
  <c r="D99" i="1"/>
  <c r="H42" i="1" l="1"/>
  <c r="H93" i="1" s="1"/>
  <c r="H91" i="1"/>
  <c r="E42" i="1"/>
  <c r="E92" i="1"/>
  <c r="H68" i="1"/>
  <c r="H43" i="1" l="1"/>
  <c r="E93" i="1"/>
  <c r="H94" i="1" s="1"/>
</calcChain>
</file>

<file path=xl/sharedStrings.xml><?xml version="1.0" encoding="utf-8"?>
<sst xmlns="http://schemas.openxmlformats.org/spreadsheetml/2006/main" count="81" uniqueCount="44">
  <si>
    <t>振込先</t>
    <rPh sb="0" eb="3">
      <t>フリコミサキ</t>
    </rPh>
    <phoneticPr fontId="2"/>
  </si>
  <si>
    <t>合計(税込）</t>
    <rPh sb="0" eb="2">
      <t>ゴウケイ</t>
    </rPh>
    <rPh sb="3" eb="5">
      <t>ゼイコミ</t>
    </rPh>
    <phoneticPr fontId="2"/>
  </si>
  <si>
    <t>合計(税抜）</t>
    <rPh sb="0" eb="2">
      <t>ゴウケイ</t>
    </rPh>
    <rPh sb="3" eb="5">
      <t>ゼイヌキ</t>
    </rPh>
    <phoneticPr fontId="2"/>
  </si>
  <si>
    <t>合計</t>
    <rPh sb="0" eb="2">
      <t>ゴウケイ</t>
    </rPh>
    <phoneticPr fontId="2"/>
  </si>
  <si>
    <t>8%対象</t>
    <rPh sb="2" eb="4">
      <t>タイショウ</t>
    </rPh>
    <phoneticPr fontId="2"/>
  </si>
  <si>
    <t>10%対象</t>
    <rPh sb="3" eb="5">
      <t>タイショウ</t>
    </rPh>
    <phoneticPr fontId="2"/>
  </si>
  <si>
    <t>税抜合計金額　</t>
    <rPh sb="0" eb="1">
      <t>ゼイ</t>
    </rPh>
    <rPh sb="1" eb="2">
      <t>ヌ</t>
    </rPh>
    <rPh sb="2" eb="4">
      <t>ゴウケイ</t>
    </rPh>
    <rPh sb="4" eb="6">
      <t>キンガク</t>
    </rPh>
    <phoneticPr fontId="2"/>
  </si>
  <si>
    <t>消費税</t>
    <rPh sb="0" eb="3">
      <t>ショウヒゼイ</t>
    </rPh>
    <phoneticPr fontId="2"/>
  </si>
  <si>
    <t>税率</t>
    <rPh sb="0" eb="1">
      <t>ゼイ</t>
    </rPh>
    <rPh sb="1" eb="2">
      <t>リツ</t>
    </rPh>
    <phoneticPr fontId="2"/>
  </si>
  <si>
    <t>金額(税抜）</t>
    <rPh sb="0" eb="2">
      <t>キンガク</t>
    </rPh>
    <rPh sb="3" eb="4">
      <t>ゼイ</t>
    </rPh>
    <rPh sb="4" eb="5">
      <t>ヌ</t>
    </rPh>
    <phoneticPr fontId="2"/>
  </si>
  <si>
    <t>数量</t>
    <rPh sb="0" eb="2">
      <t>スウリョウ</t>
    </rPh>
    <phoneticPr fontId="2"/>
  </si>
  <si>
    <t>単価(税抜）</t>
    <rPh sb="0" eb="2">
      <t>タンカ</t>
    </rPh>
    <rPh sb="3" eb="4">
      <t>ゼイ</t>
    </rPh>
    <rPh sb="4" eb="5">
      <t>ヌ</t>
    </rPh>
    <phoneticPr fontId="2"/>
  </si>
  <si>
    <t>税率</t>
    <rPh sb="0" eb="2">
      <t>ゼイリツ</t>
    </rPh>
    <phoneticPr fontId="2"/>
  </si>
  <si>
    <t>品目又は納品書番号</t>
    <rPh sb="2" eb="3">
      <t>マタ</t>
    </rPh>
    <rPh sb="4" eb="7">
      <t>ノウヒンショ</t>
    </rPh>
    <rPh sb="7" eb="9">
      <t>バンゴウ</t>
    </rPh>
    <phoneticPr fontId="2"/>
  </si>
  <si>
    <t>取引年月日</t>
    <rPh sb="0" eb="2">
      <t>トリヒキ</t>
    </rPh>
    <rPh sb="2" eb="5">
      <t>ネンガッピ</t>
    </rPh>
    <phoneticPr fontId="2"/>
  </si>
  <si>
    <t>登録番号</t>
    <rPh sb="0" eb="2">
      <t>トウロク</t>
    </rPh>
    <rPh sb="2" eb="4">
      <t>バンゴウ</t>
    </rPh>
    <phoneticPr fontId="2"/>
  </si>
  <si>
    <t>品目のうち※印は軽減税率対象</t>
    <phoneticPr fontId="2"/>
  </si>
  <si>
    <t>FAX　　</t>
    <phoneticPr fontId="2"/>
  </si>
  <si>
    <t>TEL　　</t>
    <phoneticPr fontId="2"/>
  </si>
  <si>
    <t>合計(税込)</t>
    <rPh sb="0" eb="2">
      <t>ゴウケイ</t>
    </rPh>
    <rPh sb="3" eb="5">
      <t>ゼイコ</t>
    </rPh>
    <phoneticPr fontId="2"/>
  </si>
  <si>
    <t>　　　　</t>
    <phoneticPr fontId="2"/>
  </si>
  <si>
    <t>下記をご請求申し上げます。</t>
    <rPh sb="0" eb="2">
      <t>カキ</t>
    </rPh>
    <rPh sb="4" eb="6">
      <t>セイキュウ</t>
    </rPh>
    <rPh sb="6" eb="7">
      <t>モウ</t>
    </rPh>
    <rPh sb="8" eb="9">
      <t>ア</t>
    </rPh>
    <phoneticPr fontId="2"/>
  </si>
  <si>
    <t>会社名</t>
    <rPh sb="0" eb="3">
      <t>カイシャメイ</t>
    </rPh>
    <phoneticPr fontId="2"/>
  </si>
  <si>
    <t>　　　　　</t>
    <phoneticPr fontId="2"/>
  </si>
  <si>
    <t>住所　　</t>
    <rPh sb="0" eb="2">
      <t>ジュウショ</t>
    </rPh>
    <phoneticPr fontId="2"/>
  </si>
  <si>
    <t>三重県松阪市中央町306-1</t>
    <rPh sb="0" eb="9">
      <t>５１５－００１９</t>
    </rPh>
    <phoneticPr fontId="2"/>
  </si>
  <si>
    <t>〒515-0019</t>
  </si>
  <si>
    <t>御中</t>
    <rPh sb="0" eb="2">
      <t>オンチュウ</t>
    </rPh>
    <phoneticPr fontId="2"/>
  </si>
  <si>
    <t>株式会社　北村組</t>
    <rPh sb="0" eb="4">
      <t>カブシキガイシャ</t>
    </rPh>
    <rPh sb="5" eb="8">
      <t>キタムラグミ</t>
    </rPh>
    <phoneticPr fontId="2"/>
  </si>
  <si>
    <t>請求日</t>
    <rPh sb="0" eb="2">
      <t>セイキュウ</t>
    </rPh>
    <rPh sb="2" eb="3">
      <t>ビ</t>
    </rPh>
    <phoneticPr fontId="2"/>
  </si>
  <si>
    <t>No</t>
    <phoneticPr fontId="2"/>
  </si>
  <si>
    <t>行高さ　　28.5</t>
    <rPh sb="0" eb="1">
      <t>ギョウ</t>
    </rPh>
    <rPh sb="1" eb="2">
      <t>タカ</t>
    </rPh>
    <phoneticPr fontId="2"/>
  </si>
  <si>
    <t>御　請　求　書(貴社控）</t>
    <rPh sb="0" eb="1">
      <t>ゴ</t>
    </rPh>
    <rPh sb="2" eb="7">
      <t>セイキュウショ</t>
    </rPh>
    <rPh sb="8" eb="10">
      <t>キシャ</t>
    </rPh>
    <rPh sb="10" eb="11">
      <t>ヒカ</t>
    </rPh>
    <phoneticPr fontId="14"/>
  </si>
  <si>
    <t>●●銀行　●●支店　(普通)0000002
　カナ社名</t>
    <phoneticPr fontId="15"/>
  </si>
  <si>
    <t>消費税　</t>
    <rPh sb="0" eb="3">
      <t>ショウヒゼイ</t>
    </rPh>
    <phoneticPr fontId="2"/>
  </si>
  <si>
    <t>値引き（１０％対象）</t>
    <rPh sb="0" eb="2">
      <t>ネビ</t>
    </rPh>
    <rPh sb="7" eb="9">
      <t>タイショウ</t>
    </rPh>
    <phoneticPr fontId="2"/>
  </si>
  <si>
    <t>※　ミルク</t>
    <phoneticPr fontId="2"/>
  </si>
  <si>
    <t>A4ファイル</t>
    <phoneticPr fontId="2"/>
  </si>
  <si>
    <t>※　コーヒー</t>
    <phoneticPr fontId="2"/>
  </si>
  <si>
    <t>ノート</t>
    <phoneticPr fontId="2"/>
  </si>
  <si>
    <t>T1234567890123</t>
    <phoneticPr fontId="2"/>
  </si>
  <si>
    <t>【工事名】　</t>
    <rPh sb="1" eb="3">
      <t>コウジ</t>
    </rPh>
    <rPh sb="3" eb="4">
      <t>メイ</t>
    </rPh>
    <phoneticPr fontId="2"/>
  </si>
  <si>
    <t>参考）売上げに係る対価の返還等として処理する場合（国税庁：適格請求書の記載事項より）</t>
    <rPh sb="0" eb="2">
      <t>サンコウ</t>
    </rPh>
    <rPh sb="22" eb="24">
      <t>バアイ</t>
    </rPh>
    <rPh sb="25" eb="28">
      <t>コクゼイチョウ</t>
    </rPh>
    <phoneticPr fontId="2"/>
  </si>
  <si>
    <t>御　請　求　書</t>
    <rPh sb="0" eb="1">
      <t>ゴ</t>
    </rPh>
    <rPh sb="2" eb="7">
      <t>セイキュウショ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</si>
</sst>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;;;@"/>
    <numFmt numFmtId="177" formatCode="&quot;¥&quot;#,##0;[Red]&quot;¥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平成明朝"/>
      <family val="3"/>
      <charset val="128"/>
    </font>
    <font>
      <sz val="1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24"/>
      <name val="HGPｺﾞｼｯｸM"/>
      <family val="3"/>
      <charset val="128"/>
    </font>
    <font>
      <sz val="6"/>
      <name val="Osaka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38" fontId="0" fillId="2" borderId="8" xfId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5" fontId="0" fillId="2" borderId="0" xfId="0" applyNumberFormat="1" applyFill="1" applyProtection="1">
      <protection locked="0"/>
    </xf>
    <xf numFmtId="38" fontId="1" fillId="2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5" fontId="0" fillId="2" borderId="0" xfId="1" applyNumberFormat="1" applyFont="1" applyFill="1" applyBorder="1" applyAlignment="1" applyProtection="1">
      <protection locked="0"/>
    </xf>
    <xf numFmtId="38" fontId="0" fillId="2" borderId="0" xfId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5" fontId="0" fillId="0" borderId="10" xfId="1" applyNumberFormat="1" applyFont="1" applyFill="1" applyBorder="1" applyAlignment="1" applyProtection="1">
      <protection locked="0"/>
    </xf>
    <xf numFmtId="38" fontId="1" fillId="3" borderId="11" xfId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5" fontId="0" fillId="0" borderId="12" xfId="1" applyNumberFormat="1" applyFont="1" applyFill="1" applyBorder="1" applyProtection="1">
      <protection locked="0"/>
    </xf>
    <xf numFmtId="38" fontId="1" fillId="3" borderId="12" xfId="1" applyFont="1" applyFill="1" applyBorder="1" applyAlignment="1" applyProtection="1">
      <alignment horizontal="center" vertical="center"/>
      <protection locked="0"/>
    </xf>
    <xf numFmtId="5" fontId="1" fillId="0" borderId="13" xfId="0" applyNumberFormat="1" applyFont="1" applyBorder="1" applyProtection="1">
      <protection locked="0"/>
    </xf>
    <xf numFmtId="5" fontId="1" fillId="0" borderId="14" xfId="1" applyNumberFormat="1" applyFont="1" applyBorder="1" applyAlignment="1" applyProtection="1">
      <alignment horizontal="right"/>
      <protection locked="0"/>
    </xf>
    <xf numFmtId="38" fontId="1" fillId="3" borderId="9" xfId="1" applyFont="1" applyFill="1" applyBorder="1" applyAlignment="1" applyProtection="1">
      <alignment horizontal="center" vertical="center"/>
      <protection locked="0"/>
    </xf>
    <xf numFmtId="176" fontId="0" fillId="0" borderId="0" xfId="1" applyNumberFormat="1" applyFont="1" applyFill="1" applyBorder="1" applyProtection="1">
      <protection locked="0"/>
    </xf>
    <xf numFmtId="5" fontId="0" fillId="0" borderId="9" xfId="1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38" fontId="1" fillId="3" borderId="3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1" fillId="3" borderId="15" xfId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Protection="1">
      <protection locked="0"/>
    </xf>
    <xf numFmtId="5" fontId="0" fillId="0" borderId="16" xfId="1" applyNumberFormat="1" applyFont="1" applyFill="1" applyBorder="1" applyProtection="1">
      <protection locked="0"/>
    </xf>
    <xf numFmtId="38" fontId="1" fillId="2" borderId="17" xfId="1" applyFont="1" applyFill="1" applyBorder="1" applyProtection="1">
      <protection locked="0"/>
    </xf>
    <xf numFmtId="38" fontId="1" fillId="2" borderId="17" xfId="1" applyFont="1" applyFill="1" applyBorder="1" applyAlignment="1" applyProtection="1">
      <alignment horizontal="right"/>
      <protection locked="0"/>
    </xf>
    <xf numFmtId="9" fontId="1" fillId="2" borderId="17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14" fontId="1" fillId="0" borderId="18" xfId="0" applyNumberFormat="1" applyFont="1" applyBorder="1" applyAlignment="1" applyProtection="1">
      <alignment horizontal="left"/>
      <protection locked="0"/>
    </xf>
    <xf numFmtId="5" fontId="0" fillId="0" borderId="13" xfId="1" applyNumberFormat="1" applyFont="1" applyFill="1" applyBorder="1" applyProtection="1">
      <protection locked="0"/>
    </xf>
    <xf numFmtId="38" fontId="1" fillId="2" borderId="9" xfId="1" applyFont="1" applyFill="1" applyBorder="1" applyProtection="1">
      <protection locked="0"/>
    </xf>
    <xf numFmtId="38" fontId="1" fillId="2" borderId="9" xfId="1" applyFont="1" applyFill="1" applyBorder="1" applyAlignment="1" applyProtection="1">
      <alignment horizontal="right"/>
      <protection locked="0"/>
    </xf>
    <xf numFmtId="9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14" fontId="1" fillId="0" borderId="14" xfId="0" applyNumberFormat="1" applyFont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20" xfId="0" applyNumberFormat="1" applyFont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177" fontId="6" fillId="0" borderId="23" xfId="0" applyNumberFormat="1" applyFont="1" applyBorder="1" applyAlignment="1" applyProtection="1">
      <alignment horizontal="right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7" fillId="0" borderId="0" xfId="2" applyFont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1" fillId="0" borderId="25" xfId="0" applyFont="1" applyBorder="1" applyAlignment="1" applyProtection="1">
      <alignment horizontal="center"/>
      <protection locked="0"/>
    </xf>
    <xf numFmtId="31" fontId="1" fillId="0" borderId="0" xfId="0" applyNumberFormat="1" applyFont="1" applyAlignment="1" applyProtection="1">
      <alignment horizontal="center"/>
      <protection locked="0"/>
    </xf>
    <xf numFmtId="31" fontId="1" fillId="0" borderId="2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38" fontId="0" fillId="4" borderId="8" xfId="1" applyFont="1" applyFill="1" applyBorder="1" applyAlignment="1" applyProtection="1">
      <alignment horizontal="left" vertical="top" wrapText="1"/>
      <protection locked="0"/>
    </xf>
    <xf numFmtId="38" fontId="0" fillId="0" borderId="0" xfId="1" applyFont="1" applyProtection="1">
      <protection locked="0"/>
    </xf>
    <xf numFmtId="0" fontId="0" fillId="0" borderId="5" xfId="0" applyBorder="1" applyProtection="1">
      <protection locked="0"/>
    </xf>
    <xf numFmtId="5" fontId="0" fillId="0" borderId="12" xfId="1" applyNumberFormat="1" applyFont="1" applyFill="1" applyBorder="1" applyAlignment="1" applyProtection="1">
      <protection locked="0"/>
    </xf>
    <xf numFmtId="5" fontId="0" fillId="0" borderId="13" xfId="0" applyNumberFormat="1" applyBorder="1" applyProtection="1">
      <protection locked="0"/>
    </xf>
    <xf numFmtId="5" fontId="0" fillId="0" borderId="14" xfId="0" applyNumberFormat="1" applyBorder="1" applyProtection="1">
      <protection locked="0"/>
    </xf>
    <xf numFmtId="0" fontId="1" fillId="0" borderId="5" xfId="0" applyFont="1" applyBorder="1" applyProtection="1">
      <protection locked="0"/>
    </xf>
    <xf numFmtId="5" fontId="1" fillId="0" borderId="9" xfId="1" applyNumberFormat="1" applyFont="1" applyBorder="1" applyAlignment="1" applyProtection="1">
      <protection locked="0"/>
    </xf>
    <xf numFmtId="176" fontId="0" fillId="0" borderId="5" xfId="1" applyNumberFormat="1" applyFont="1" applyFill="1" applyBorder="1" applyProtection="1">
      <protection locked="0"/>
    </xf>
    <xf numFmtId="0" fontId="0" fillId="0" borderId="27" xfId="0" applyBorder="1" applyProtection="1">
      <protection locked="0"/>
    </xf>
    <xf numFmtId="38" fontId="1" fillId="3" borderId="28" xfId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38" fontId="0" fillId="4" borderId="12" xfId="1" applyFont="1" applyFill="1" applyBorder="1" applyProtection="1">
      <protection locked="0"/>
    </xf>
    <xf numFmtId="38" fontId="0" fillId="4" borderId="12" xfId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25" xfId="0" applyBorder="1" applyAlignment="1" applyProtection="1">
      <alignment horizontal="left"/>
      <protection locked="0"/>
    </xf>
    <xf numFmtId="0" fontId="1" fillId="4" borderId="31" xfId="0" applyFont="1" applyFill="1" applyBorder="1" applyAlignment="1" applyProtection="1">
      <alignment horizontal="left"/>
      <protection locked="0"/>
    </xf>
    <xf numFmtId="14" fontId="1" fillId="4" borderId="17" xfId="0" applyNumberFormat="1" applyFont="1" applyFill="1" applyBorder="1" applyAlignment="1" applyProtection="1">
      <alignment horizontal="left"/>
      <protection locked="0"/>
    </xf>
    <xf numFmtId="38" fontId="0" fillId="0" borderId="0" xfId="1" applyFont="1" applyFill="1" applyBorder="1" applyProtection="1">
      <protection locked="0"/>
    </xf>
    <xf numFmtId="38" fontId="0" fillId="4" borderId="9" xfId="1" applyFont="1" applyFill="1" applyBorder="1" applyProtection="1">
      <protection locked="0"/>
    </xf>
    <xf numFmtId="38" fontId="0" fillId="4" borderId="9" xfId="1" applyFont="1" applyFill="1" applyBorder="1" applyAlignment="1" applyProtection="1">
      <alignment horizontal="right"/>
      <protection locked="0"/>
    </xf>
    <xf numFmtId="9" fontId="1" fillId="4" borderId="9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/>
      <protection locked="0"/>
    </xf>
    <xf numFmtId="14" fontId="1" fillId="4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5" fontId="16" fillId="0" borderId="13" xfId="1" applyNumberFormat="1" applyFont="1" applyFill="1" applyBorder="1" applyProtection="1">
      <protection locked="0"/>
    </xf>
    <xf numFmtId="38" fontId="16" fillId="4" borderId="9" xfId="1" applyFont="1" applyFill="1" applyBorder="1" applyProtection="1">
      <protection locked="0"/>
    </xf>
    <xf numFmtId="38" fontId="16" fillId="4" borderId="9" xfId="1" applyFont="1" applyFill="1" applyBorder="1" applyAlignment="1" applyProtection="1">
      <alignment horizontal="right"/>
      <protection locked="0"/>
    </xf>
    <xf numFmtId="9" fontId="16" fillId="4" borderId="9" xfId="0" applyNumberFormat="1" applyFont="1" applyFill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4" borderId="9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38" fontId="1" fillId="4" borderId="9" xfId="1" applyFont="1" applyFill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38" fontId="1" fillId="4" borderId="9" xfId="1" applyFont="1" applyFill="1" applyBorder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17" fillId="4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177" fontId="6" fillId="0" borderId="32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177" fontId="6" fillId="0" borderId="33" xfId="0" applyNumberFormat="1" applyFont="1" applyBorder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1" fontId="1" fillId="4" borderId="26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</cellXfs>
  <cellStyles count="3">
    <cellStyle name="桁区切り" xfId="1" builtinId="6"/>
    <cellStyle name="標準" xfId="0" builtinId="0"/>
    <cellStyle name="標準 2" xfId="2" xr:uid="{DE2A7CE1-478C-4065-8723-9445C101766A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18</xdr:row>
      <xdr:rowOff>179918</xdr:rowOff>
    </xdr:from>
    <xdr:to>
      <xdr:col>5</xdr:col>
      <xdr:colOff>687917</xdr:colOff>
      <xdr:row>20</xdr:row>
      <xdr:rowOff>116418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B2656F-8CDD-463B-942C-887ABD438FC6}"/>
            </a:ext>
          </a:extLst>
        </xdr:cNvPr>
        <xdr:cNvSpPr/>
      </xdr:nvSpPr>
      <xdr:spPr>
        <a:xfrm>
          <a:off x="1152525" y="3256493"/>
          <a:ext cx="2907242" cy="288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注：　軽減税率対象品目は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印を付けて下さい。</a:t>
          </a:r>
        </a:p>
      </xdr:txBody>
    </xdr:sp>
    <xdr:clientData/>
  </xdr:twoCellAnchor>
  <xdr:twoCellAnchor>
    <xdr:from>
      <xdr:col>5</xdr:col>
      <xdr:colOff>306918</xdr:colOff>
      <xdr:row>8</xdr:row>
      <xdr:rowOff>158751</xdr:rowOff>
    </xdr:from>
    <xdr:to>
      <xdr:col>7</xdr:col>
      <xdr:colOff>1227666</xdr:colOff>
      <xdr:row>10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2C2CEFC-9647-45F6-B3D3-8219193251FC}"/>
            </a:ext>
          </a:extLst>
        </xdr:cNvPr>
        <xdr:cNvSpPr/>
      </xdr:nvSpPr>
      <xdr:spPr>
        <a:xfrm>
          <a:off x="3688293" y="1530351"/>
          <a:ext cx="1720848" cy="2794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適格適格請求書発行事業者の登録番号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306917</xdr:colOff>
      <xdr:row>10</xdr:row>
      <xdr:rowOff>116416</xdr:rowOff>
    </xdr:from>
    <xdr:to>
      <xdr:col>6</xdr:col>
      <xdr:colOff>349251</xdr:colOff>
      <xdr:row>11</xdr:row>
      <xdr:rowOff>179917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AAF1F40-8FC6-4C5F-AD69-971BAFB09955}"/>
            </a:ext>
          </a:extLst>
        </xdr:cNvPr>
        <xdr:cNvCxnSpPr/>
      </xdr:nvCxnSpPr>
      <xdr:spPr>
        <a:xfrm flipH="1">
          <a:off x="4364567" y="1830916"/>
          <a:ext cx="42334" cy="2254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590550</xdr:colOff>
      <xdr:row>2</xdr:row>
      <xdr:rowOff>19050</xdr:rowOff>
    </xdr:from>
    <xdr:ext cx="6982883" cy="9351580"/>
    <xdr:pic>
      <xdr:nvPicPr>
        <xdr:cNvPr id="5" name="図 4">
          <a:extLst>
            <a:ext uri="{FF2B5EF4-FFF2-40B4-BE49-F238E27FC236}">
              <a16:creationId xmlns:a16="http://schemas.microsoft.com/office/drawing/2014/main" id="{FE041715-D824-4646-A7F6-7796E704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0" y="571500"/>
          <a:ext cx="6982883" cy="9351580"/>
        </a:xfrm>
        <a:prstGeom prst="rect">
          <a:avLst/>
        </a:prstGeom>
      </xdr:spPr>
    </xdr:pic>
    <xdr:clientData/>
  </xdr:oneCellAnchor>
  <xdr:twoCellAnchor>
    <xdr:from>
      <xdr:col>0</xdr:col>
      <xdr:colOff>276224</xdr:colOff>
      <xdr:row>38</xdr:row>
      <xdr:rowOff>85725</xdr:rowOff>
    </xdr:from>
    <xdr:to>
      <xdr:col>2</xdr:col>
      <xdr:colOff>504825</xdr:colOff>
      <xdr:row>42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D0CAD9A-2A5F-4C1E-BD17-A139432FC9F0}"/>
            </a:ext>
          </a:extLst>
        </xdr:cNvPr>
        <xdr:cNvSpPr/>
      </xdr:nvSpPr>
      <xdr:spPr>
        <a:xfrm>
          <a:off x="276224" y="6600825"/>
          <a:ext cx="1581151" cy="6096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10%</a:t>
          </a:r>
          <a:r>
            <a:rPr kumimoji="1" lang="ja-JP" altLang="en-US" sz="1100"/>
            <a:t>対象の消費税を端数調整しています。</a:t>
          </a:r>
        </a:p>
      </xdr:txBody>
    </xdr:sp>
    <xdr:clientData/>
  </xdr:twoCellAnchor>
  <xdr:twoCellAnchor>
    <xdr:from>
      <xdr:col>2</xdr:col>
      <xdr:colOff>333375</xdr:colOff>
      <xdr:row>39</xdr:row>
      <xdr:rowOff>9525</xdr:rowOff>
    </xdr:from>
    <xdr:to>
      <xdr:col>2</xdr:col>
      <xdr:colOff>561975</xdr:colOff>
      <xdr:row>40</xdr:row>
      <xdr:rowOff>9525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A1010D0D-FC88-4A2D-8BCA-CABEB3456A3B}"/>
            </a:ext>
          </a:extLst>
        </xdr:cNvPr>
        <xdr:cNvSpPr/>
      </xdr:nvSpPr>
      <xdr:spPr>
        <a:xfrm>
          <a:off x="1685925" y="6696075"/>
          <a:ext cx="228600" cy="1714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276225</xdr:colOff>
      <xdr:row>22</xdr:row>
      <xdr:rowOff>133350</xdr:rowOff>
    </xdr:from>
    <xdr:ext cx="5572903" cy="2686425"/>
    <xdr:pic>
      <xdr:nvPicPr>
        <xdr:cNvPr id="8" name="図 7">
          <a:extLst>
            <a:ext uri="{FF2B5EF4-FFF2-40B4-BE49-F238E27FC236}">
              <a16:creationId xmlns:a16="http://schemas.microsoft.com/office/drawing/2014/main" id="{7237E0B9-B134-4839-A931-C4F76E460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3905250"/>
          <a:ext cx="5572903" cy="2686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779A-A1CE-4D77-ADDE-570B71446A52}">
  <dimension ref="A1:U102"/>
  <sheetViews>
    <sheetView showGridLines="0" tabSelected="1" view="pageBreakPreview" topLeftCell="C23" zoomScaleNormal="100" zoomScaleSheetLayoutView="100" workbookViewId="0">
      <selection activeCell="AB53" sqref="AB53"/>
    </sheetView>
  </sheetViews>
  <sheetFormatPr defaultColWidth="8.875" defaultRowHeight="13.5"/>
  <cols>
    <col min="1" max="1" width="11" style="1" customWidth="1"/>
    <col min="2" max="2" width="17" style="1" customWidth="1"/>
    <col min="3" max="3" width="7.625" style="1" customWidth="1"/>
    <col min="4" max="4" width="7.25" style="1" customWidth="1"/>
    <col min="5" max="5" width="10.25" style="1" customWidth="1"/>
    <col min="6" max="7" width="11.125" style="1" customWidth="1"/>
    <col min="8" max="8" width="18.375" style="1" customWidth="1"/>
    <col min="9" max="9" width="2.625" style="1" hidden="1" customWidth="1"/>
    <col min="10" max="10" width="4.25" style="1" hidden="1" customWidth="1"/>
    <col min="11" max="11" width="6.125" style="1" customWidth="1"/>
    <col min="12" max="12" width="5.125" style="1" customWidth="1"/>
    <col min="13" max="13" width="11.125" style="1" customWidth="1"/>
    <col min="14" max="14" width="22" style="1" customWidth="1"/>
    <col min="15" max="16384" width="8.875" style="1"/>
  </cols>
  <sheetData>
    <row r="1" spans="1:19" ht="28.5">
      <c r="A1" s="99" t="s">
        <v>43</v>
      </c>
      <c r="B1" s="99"/>
      <c r="C1" s="99"/>
      <c r="D1" s="99"/>
      <c r="E1" s="99"/>
      <c r="F1" s="99"/>
      <c r="G1" s="99"/>
      <c r="H1" s="99"/>
      <c r="I1" s="98"/>
      <c r="J1" s="97" t="s">
        <v>31</v>
      </c>
      <c r="S1" s="1" t="s">
        <v>42</v>
      </c>
    </row>
    <row r="2" spans="1:19" ht="15" customHeight="1">
      <c r="F2" s="94" t="s">
        <v>30</v>
      </c>
      <c r="G2" s="168"/>
      <c r="H2" s="168"/>
      <c r="I2" s="26"/>
      <c r="J2" s="1">
        <v>15</v>
      </c>
    </row>
    <row r="3" spans="1:19" ht="15" customHeight="1">
      <c r="A3" s="95"/>
      <c r="B3" s="95"/>
      <c r="D3" s="87"/>
      <c r="F3" s="94" t="s">
        <v>29</v>
      </c>
      <c r="G3" s="167"/>
      <c r="H3" s="167"/>
      <c r="I3" s="92"/>
      <c r="J3" s="1">
        <v>15</v>
      </c>
    </row>
    <row r="4" spans="1:19" ht="19.5" thickBot="1">
      <c r="A4" s="91" t="s">
        <v>28</v>
      </c>
      <c r="B4" s="91"/>
      <c r="C4" s="90" t="s">
        <v>27</v>
      </c>
      <c r="J4" s="1">
        <v>19.5</v>
      </c>
    </row>
    <row r="5" spans="1:19" s="90" customFormat="1" ht="15" customHeight="1" thickTop="1">
      <c r="A5" s="87" t="s">
        <v>26</v>
      </c>
      <c r="B5" s="87"/>
      <c r="C5" s="86"/>
      <c r="D5" s="85"/>
      <c r="E5" s="85"/>
      <c r="F5" s="85"/>
      <c r="G5" s="85"/>
      <c r="H5" s="85"/>
      <c r="I5" s="85"/>
      <c r="J5" s="1">
        <v>15</v>
      </c>
    </row>
    <row r="6" spans="1:19" s="90" customFormat="1" ht="15" customHeight="1">
      <c r="A6" s="87" t="s">
        <v>25</v>
      </c>
      <c r="B6" s="87"/>
      <c r="C6" s="86"/>
      <c r="D6" s="85"/>
      <c r="E6" s="85"/>
      <c r="F6" s="166" t="s">
        <v>22</v>
      </c>
      <c r="G6" s="88"/>
      <c r="H6" s="88"/>
      <c r="I6" s="165"/>
      <c r="J6" s="1">
        <v>15</v>
      </c>
    </row>
    <row r="7" spans="1:19" s="90" customFormat="1" ht="15" customHeight="1">
      <c r="C7" s="86"/>
      <c r="D7" s="85"/>
      <c r="E7" s="85"/>
      <c r="F7" s="163" t="s">
        <v>24</v>
      </c>
      <c r="G7" s="162"/>
      <c r="H7" s="161"/>
      <c r="I7" s="160"/>
      <c r="J7" s="1">
        <v>15</v>
      </c>
    </row>
    <row r="8" spans="1:19" ht="15" customHeight="1">
      <c r="A8" s="164" t="s">
        <v>41</v>
      </c>
      <c r="B8" s="164"/>
      <c r="C8" s="164"/>
      <c r="D8" s="164"/>
      <c r="E8" s="164"/>
      <c r="F8" s="163" t="s">
        <v>23</v>
      </c>
      <c r="G8" s="162"/>
      <c r="H8" s="161"/>
      <c r="I8" s="160"/>
      <c r="J8" s="1">
        <v>15</v>
      </c>
    </row>
    <row r="9" spans="1:19" ht="14.25" customHeight="1">
      <c r="A9" s="83"/>
      <c r="B9" s="83"/>
      <c r="C9" s="82"/>
      <c r="D9" s="82"/>
      <c r="E9" s="82"/>
      <c r="F9" s="163" t="s">
        <v>22</v>
      </c>
      <c r="G9" s="162"/>
      <c r="H9" s="161"/>
      <c r="I9" s="160"/>
      <c r="J9" s="1">
        <v>15</v>
      </c>
    </row>
    <row r="10" spans="1:19" ht="15.75" customHeight="1" thickBot="1">
      <c r="A10" s="80" t="s">
        <v>21</v>
      </c>
      <c r="B10" s="79"/>
      <c r="F10" s="159" t="s">
        <v>20</v>
      </c>
      <c r="G10" s="154"/>
      <c r="H10" s="153"/>
      <c r="I10" s="157"/>
      <c r="J10" s="1">
        <v>15</v>
      </c>
    </row>
    <row r="11" spans="1:19" ht="15.75" customHeight="1">
      <c r="A11" s="77" t="s">
        <v>19</v>
      </c>
      <c r="B11" s="158">
        <f>H45</f>
        <v>0</v>
      </c>
      <c r="C11" s="75"/>
      <c r="F11" s="155" t="s">
        <v>18</v>
      </c>
      <c r="G11" s="154"/>
      <c r="H11" s="153"/>
      <c r="I11" s="157"/>
    </row>
    <row r="12" spans="1:19" ht="17.25" customHeight="1" thickBot="1">
      <c r="A12" s="74"/>
      <c r="B12" s="156"/>
      <c r="C12" s="72"/>
      <c r="E12" s="15"/>
      <c r="F12" s="155" t="s">
        <v>17</v>
      </c>
      <c r="G12" s="154"/>
      <c r="H12" s="153"/>
      <c r="J12" s="1">
        <v>25.5</v>
      </c>
    </row>
    <row r="13" spans="1:19" ht="15" customHeight="1">
      <c r="B13" s="70" t="s">
        <v>16</v>
      </c>
      <c r="F13" s="152" t="s">
        <v>15</v>
      </c>
      <c r="G13" s="151" t="s">
        <v>40</v>
      </c>
      <c r="H13" s="150"/>
      <c r="J13" s="1">
        <v>15</v>
      </c>
    </row>
    <row r="14" spans="1:19" ht="22.5" customHeight="1">
      <c r="A14" s="63" t="s">
        <v>14</v>
      </c>
      <c r="B14" s="66" t="s">
        <v>13</v>
      </c>
      <c r="C14" s="65"/>
      <c r="D14" s="64"/>
      <c r="E14" s="63" t="s">
        <v>12</v>
      </c>
      <c r="F14" s="63" t="s">
        <v>11</v>
      </c>
      <c r="G14" s="62" t="s">
        <v>10</v>
      </c>
      <c r="H14" s="61" t="s">
        <v>9</v>
      </c>
      <c r="I14" s="149"/>
      <c r="J14" s="1">
        <v>22.5</v>
      </c>
    </row>
    <row r="15" spans="1:19" ht="15" customHeight="1">
      <c r="A15" s="137">
        <v>45056</v>
      </c>
      <c r="B15" s="136" t="s">
        <v>39</v>
      </c>
      <c r="C15" s="135"/>
      <c r="D15" s="64"/>
      <c r="E15" s="134">
        <v>0.1</v>
      </c>
      <c r="F15" s="148">
        <v>155</v>
      </c>
      <c r="G15" s="146">
        <v>100</v>
      </c>
      <c r="H15" s="52">
        <f>IF(G15="","",ROUND(F15*G15,0))</f>
        <v>15500</v>
      </c>
      <c r="I15" s="131"/>
      <c r="J15" s="1">
        <v>15</v>
      </c>
    </row>
    <row r="16" spans="1:19" ht="15" customHeight="1">
      <c r="A16" s="137">
        <v>45069</v>
      </c>
      <c r="B16" s="136" t="s">
        <v>38</v>
      </c>
      <c r="C16" s="135"/>
      <c r="D16" s="64"/>
      <c r="E16" s="134">
        <v>0.08</v>
      </c>
      <c r="F16" s="148">
        <v>255</v>
      </c>
      <c r="G16" s="146">
        <v>50</v>
      </c>
      <c r="H16" s="52">
        <f>IF(G16="","",ROUND(F16*G16,0))</f>
        <v>12750</v>
      </c>
      <c r="I16" s="131"/>
      <c r="J16" s="1">
        <v>15</v>
      </c>
    </row>
    <row r="17" spans="1:21" ht="15" customHeight="1">
      <c r="A17" s="137">
        <v>45076</v>
      </c>
      <c r="B17" s="136" t="s">
        <v>37</v>
      </c>
      <c r="C17" s="135"/>
      <c r="D17" s="64"/>
      <c r="E17" s="134">
        <v>0.1</v>
      </c>
      <c r="F17" s="148">
        <v>300</v>
      </c>
      <c r="G17" s="146">
        <v>150</v>
      </c>
      <c r="H17" s="52">
        <f>IF(G17="","",ROUND(F17*G17,0))</f>
        <v>45000</v>
      </c>
      <c r="I17" s="131"/>
      <c r="J17" s="1">
        <v>15</v>
      </c>
    </row>
    <row r="18" spans="1:21" ht="15" customHeight="1">
      <c r="A18" s="137">
        <v>45047</v>
      </c>
      <c r="B18" s="136" t="s">
        <v>36</v>
      </c>
      <c r="C18" s="135"/>
      <c r="D18" s="64"/>
      <c r="E18" s="134">
        <v>0.08</v>
      </c>
      <c r="F18" s="133">
        <v>500</v>
      </c>
      <c r="G18" s="132">
        <v>50</v>
      </c>
      <c r="H18" s="52">
        <f>IF(G18="","",ROUND(F18*G18,0))</f>
        <v>25000</v>
      </c>
      <c r="I18" s="131"/>
      <c r="J18" s="1">
        <v>15</v>
      </c>
    </row>
    <row r="19" spans="1:21" ht="15" customHeight="1">
      <c r="A19" s="137"/>
      <c r="B19" s="136"/>
      <c r="C19" s="135"/>
      <c r="D19" s="64"/>
      <c r="E19" s="134"/>
      <c r="F19" s="133"/>
      <c r="G19" s="132"/>
      <c r="H19" s="52" t="str">
        <f>IF(G19="","",ROUND(F19*G19,0))</f>
        <v/>
      </c>
      <c r="I19" s="131"/>
      <c r="J19" s="1">
        <v>15</v>
      </c>
    </row>
    <row r="20" spans="1:21" ht="15" customHeight="1">
      <c r="A20" s="137"/>
      <c r="B20" s="136"/>
      <c r="C20" s="135"/>
      <c r="D20" s="64"/>
      <c r="E20" s="134"/>
      <c r="F20" s="133"/>
      <c r="G20" s="132"/>
      <c r="H20" s="52" t="str">
        <f>IF(G20="","",ROUND(F20*G20,0))</f>
        <v/>
      </c>
      <c r="I20" s="131"/>
      <c r="J20" s="1">
        <v>15</v>
      </c>
    </row>
    <row r="21" spans="1:21" ht="15" customHeight="1">
      <c r="A21" s="137"/>
      <c r="B21" s="136"/>
      <c r="C21" s="135"/>
      <c r="D21" s="64"/>
      <c r="E21" s="134"/>
      <c r="F21" s="133"/>
      <c r="G21" s="132"/>
      <c r="H21" s="52" t="str">
        <f>IF(G21="","",ROUND(F21*G21,0))</f>
        <v/>
      </c>
      <c r="I21" s="131"/>
      <c r="J21" s="1">
        <v>15</v>
      </c>
    </row>
    <row r="22" spans="1:21" ht="15" customHeight="1">
      <c r="A22" s="137"/>
      <c r="B22" s="136"/>
      <c r="C22" s="135"/>
      <c r="D22" s="64"/>
      <c r="E22" s="134"/>
      <c r="F22" s="133"/>
      <c r="G22" s="132"/>
      <c r="H22" s="52" t="str">
        <f>IF(G22="","",ROUND(F22*G22,0))</f>
        <v/>
      </c>
      <c r="I22" s="131"/>
      <c r="J22" s="1">
        <v>15</v>
      </c>
    </row>
    <row r="23" spans="1:21" ht="15" customHeight="1">
      <c r="A23" s="137"/>
      <c r="B23" s="136"/>
      <c r="C23" s="135"/>
      <c r="D23" s="64"/>
      <c r="E23" s="134"/>
      <c r="F23" s="133"/>
      <c r="G23" s="132"/>
      <c r="H23" s="52" t="str">
        <f>IF(G23="","",ROUND(F23*G23,0))</f>
        <v/>
      </c>
      <c r="I23" s="131"/>
      <c r="J23" s="1">
        <v>15</v>
      </c>
    </row>
    <row r="24" spans="1:21" ht="15" customHeight="1">
      <c r="A24" s="137"/>
      <c r="B24" s="136"/>
      <c r="C24" s="135"/>
      <c r="D24" s="64"/>
      <c r="E24" s="134"/>
      <c r="F24" s="133"/>
      <c r="G24" s="132"/>
      <c r="H24" s="52" t="str">
        <f>IF(G24="","",ROUND(F24*G24,0))</f>
        <v/>
      </c>
      <c r="I24" s="131"/>
      <c r="J24" s="1">
        <v>15</v>
      </c>
    </row>
    <row r="25" spans="1:21" ht="15" customHeight="1">
      <c r="A25" s="137"/>
      <c r="B25" s="136"/>
      <c r="C25" s="135"/>
      <c r="D25" s="64"/>
      <c r="E25" s="134"/>
      <c r="F25" s="133"/>
      <c r="G25" s="132"/>
      <c r="H25" s="52" t="str">
        <f>IF(G25="","",ROUND(F25*G25,0))</f>
        <v/>
      </c>
      <c r="I25" s="131"/>
      <c r="J25" s="1">
        <v>15</v>
      </c>
    </row>
    <row r="26" spans="1:21" ht="15" customHeight="1">
      <c r="A26" s="137"/>
      <c r="B26" s="136"/>
      <c r="C26" s="135"/>
      <c r="D26" s="64"/>
      <c r="E26" s="134"/>
      <c r="F26" s="133"/>
      <c r="G26" s="132"/>
      <c r="H26" s="52" t="str">
        <f>IF(G26="","",ROUND(F26*G26,0))</f>
        <v/>
      </c>
      <c r="I26" s="131"/>
      <c r="J26" s="1">
        <v>15</v>
      </c>
    </row>
    <row r="27" spans="1:21" ht="15" customHeight="1">
      <c r="A27" s="137"/>
      <c r="B27" s="136"/>
      <c r="C27" s="135"/>
      <c r="D27" s="64"/>
      <c r="E27" s="134"/>
      <c r="F27" s="133"/>
      <c r="G27" s="132"/>
      <c r="H27" s="52" t="str">
        <f>IF(G27="","",ROUND(F27*G27,0))</f>
        <v/>
      </c>
      <c r="I27" s="131"/>
      <c r="J27" s="1">
        <v>15</v>
      </c>
    </row>
    <row r="28" spans="1:21" ht="15" customHeight="1">
      <c r="A28" s="137"/>
      <c r="B28" s="136"/>
      <c r="C28" s="135"/>
      <c r="D28" s="64"/>
      <c r="E28" s="134"/>
      <c r="F28" s="133"/>
      <c r="G28" s="132"/>
      <c r="H28" s="52" t="str">
        <f>IF(G28="","",ROUND(F28*G28,0))</f>
        <v/>
      </c>
      <c r="I28" s="131"/>
      <c r="J28" s="1">
        <v>15</v>
      </c>
    </row>
    <row r="29" spans="1:21" ht="15" customHeight="1">
      <c r="A29" s="137"/>
      <c r="B29" s="136"/>
      <c r="C29" s="135"/>
      <c r="D29" s="64"/>
      <c r="E29" s="134"/>
      <c r="F29" s="133"/>
      <c r="G29" s="132"/>
      <c r="H29" s="52" t="str">
        <f>IF(G29="","",ROUND(F29*G29,0))</f>
        <v/>
      </c>
      <c r="I29" s="131"/>
      <c r="J29" s="1">
        <v>15</v>
      </c>
    </row>
    <row r="30" spans="1:21" ht="15" customHeight="1">
      <c r="A30" s="137"/>
      <c r="B30" s="136"/>
      <c r="C30" s="135"/>
      <c r="D30" s="64"/>
      <c r="E30" s="134"/>
      <c r="F30" s="133"/>
      <c r="G30" s="132"/>
      <c r="H30" s="52" t="str">
        <f>IF(G30="","",ROUND(F30*G30,0))</f>
        <v/>
      </c>
      <c r="I30" s="131"/>
      <c r="J30" s="1">
        <v>15</v>
      </c>
    </row>
    <row r="31" spans="1:21" ht="15" customHeight="1">
      <c r="A31" s="137"/>
      <c r="B31" s="136"/>
      <c r="C31" s="135"/>
      <c r="D31" s="64"/>
      <c r="E31" s="134"/>
      <c r="F31" s="133"/>
      <c r="G31" s="132"/>
      <c r="H31" s="52" t="str">
        <f>IF(G31="","",ROUND(F31*G31,0))</f>
        <v/>
      </c>
      <c r="I31" s="131"/>
      <c r="J31" s="1">
        <v>15</v>
      </c>
      <c r="M31" s="147"/>
      <c r="N31" s="138"/>
      <c r="O31" s="138"/>
      <c r="P31" s="138"/>
      <c r="Q31" s="138"/>
      <c r="R31" s="138"/>
      <c r="S31" s="138"/>
      <c r="T31" s="138"/>
      <c r="U31" s="138"/>
    </row>
    <row r="32" spans="1:21" ht="15" customHeight="1">
      <c r="A32" s="137"/>
      <c r="B32" s="136"/>
      <c r="C32" s="135"/>
      <c r="D32" s="64"/>
      <c r="E32" s="134"/>
      <c r="F32" s="133"/>
      <c r="G32" s="132"/>
      <c r="H32" s="52" t="str">
        <f>IF(G32="","",ROUND(F32*G32,0))</f>
        <v/>
      </c>
      <c r="I32" s="131"/>
      <c r="J32" s="1">
        <v>15</v>
      </c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1" ht="15" customHeight="1">
      <c r="A33" s="137"/>
      <c r="B33" s="136"/>
      <c r="C33" s="135"/>
      <c r="D33" s="64"/>
      <c r="E33" s="134"/>
      <c r="F33" s="133"/>
      <c r="G33" s="132"/>
      <c r="H33" s="52" t="str">
        <f>IF(G33="","",ROUND(F33*G33,0))</f>
        <v/>
      </c>
      <c r="I33" s="131"/>
      <c r="J33" s="1">
        <v>15</v>
      </c>
      <c r="M33" s="138"/>
      <c r="N33" s="138"/>
      <c r="O33" s="138"/>
      <c r="P33" s="138"/>
      <c r="Q33" s="138"/>
      <c r="R33" s="138"/>
      <c r="S33" s="138"/>
      <c r="T33" s="138"/>
      <c r="U33" s="138"/>
    </row>
    <row r="34" spans="1:21" ht="15" customHeight="1">
      <c r="A34" s="137"/>
      <c r="B34" s="136"/>
      <c r="C34" s="135"/>
      <c r="D34" s="64"/>
      <c r="E34" s="145"/>
      <c r="F34" s="133"/>
      <c r="G34" s="146"/>
      <c r="H34" s="52" t="str">
        <f>IF(G34="","",ROUND(F34*G34,0))</f>
        <v/>
      </c>
      <c r="I34" s="131"/>
      <c r="J34" s="1">
        <v>15</v>
      </c>
      <c r="M34" s="138"/>
      <c r="N34" s="138"/>
      <c r="O34" s="138"/>
      <c r="P34" s="138"/>
      <c r="Q34" s="138"/>
      <c r="R34" s="138"/>
      <c r="S34" s="138"/>
      <c r="T34" s="138"/>
      <c r="U34" s="138"/>
    </row>
    <row r="35" spans="1:21" ht="15" customHeight="1">
      <c r="A35" s="137"/>
      <c r="B35" s="136"/>
      <c r="C35" s="135"/>
      <c r="D35" s="64"/>
      <c r="E35" s="145"/>
      <c r="F35" s="133"/>
      <c r="G35" s="132"/>
      <c r="H35" s="52" t="str">
        <f>IF(G35="","",ROUND(F35*G35,0))</f>
        <v/>
      </c>
      <c r="I35" s="131"/>
      <c r="J35" s="1">
        <v>15</v>
      </c>
      <c r="M35" s="138"/>
      <c r="N35" s="138"/>
      <c r="O35" s="138"/>
      <c r="P35" s="138"/>
      <c r="Q35" s="138"/>
      <c r="R35" s="138"/>
      <c r="S35" s="138"/>
      <c r="T35" s="138"/>
      <c r="U35" s="138"/>
    </row>
    <row r="36" spans="1:21" ht="15" customHeight="1">
      <c r="A36" s="137"/>
      <c r="B36" s="144" t="s">
        <v>35</v>
      </c>
      <c r="C36" s="143"/>
      <c r="D36" s="143"/>
      <c r="E36" s="142">
        <v>0.1</v>
      </c>
      <c r="F36" s="141"/>
      <c r="G36" s="140"/>
      <c r="H36" s="139">
        <v>-291</v>
      </c>
      <c r="I36" s="131"/>
      <c r="J36" s="1">
        <v>15</v>
      </c>
      <c r="M36" s="138"/>
      <c r="N36" s="138"/>
      <c r="O36" s="138"/>
      <c r="P36" s="138"/>
      <c r="Q36" s="138"/>
      <c r="R36" s="138"/>
      <c r="S36" s="138"/>
      <c r="T36" s="138"/>
      <c r="U36" s="138"/>
    </row>
    <row r="37" spans="1:21" ht="15" customHeight="1">
      <c r="A37" s="137"/>
      <c r="B37" s="136"/>
      <c r="C37" s="135"/>
      <c r="D37" s="64"/>
      <c r="E37" s="134"/>
      <c r="F37" s="133"/>
      <c r="G37" s="132"/>
      <c r="H37" s="52" t="str">
        <f>IF(G37="","",ROUND(F37*G37,0))</f>
        <v/>
      </c>
      <c r="I37" s="131"/>
      <c r="J37" s="1">
        <v>15</v>
      </c>
    </row>
    <row r="38" spans="1:21" ht="15" customHeight="1" thickBot="1">
      <c r="A38" s="130"/>
      <c r="B38" s="129"/>
      <c r="C38" s="128"/>
      <c r="D38" s="127"/>
      <c r="E38" s="126"/>
      <c r="F38" s="125"/>
      <c r="G38" s="124"/>
      <c r="H38" s="52" t="str">
        <f>IF(G38="","",ROUND(F38*G38,0))</f>
        <v/>
      </c>
      <c r="I38" s="37"/>
      <c r="J38" s="1">
        <v>15</v>
      </c>
    </row>
    <row r="39" spans="1:21" ht="14.1" customHeight="1" thickTop="1">
      <c r="A39" s="123"/>
      <c r="D39" s="42" t="s">
        <v>8</v>
      </c>
      <c r="E39" s="121" t="s">
        <v>34</v>
      </c>
      <c r="F39" s="122"/>
      <c r="G39" s="121" t="s">
        <v>6</v>
      </c>
      <c r="H39" s="120"/>
      <c r="I39" s="119"/>
      <c r="J39" s="1">
        <v>15</v>
      </c>
    </row>
    <row r="40" spans="1:21" ht="14.1" customHeight="1">
      <c r="D40" s="36" t="s">
        <v>5</v>
      </c>
      <c r="E40" s="35">
        <v>6021</v>
      </c>
      <c r="F40" s="34"/>
      <c r="G40" s="36" t="s">
        <v>5</v>
      </c>
      <c r="H40" s="118">
        <f>SUMIF($E$15:$E$38,10%,$H$15:$H$38)</f>
        <v>60209</v>
      </c>
      <c r="I40" s="117"/>
      <c r="J40" s="1">
        <v>15</v>
      </c>
    </row>
    <row r="41" spans="1:21" ht="14.1" customHeight="1">
      <c r="D41" s="36" t="s">
        <v>4</v>
      </c>
      <c r="E41" s="35">
        <f>ROUNDDOWN(H41*8%,0)</f>
        <v>3020</v>
      </c>
      <c r="F41" s="34"/>
      <c r="G41" s="36" t="s">
        <v>4</v>
      </c>
      <c r="H41" s="118">
        <f>SUMIF($E$15:$E$38,8%,$H$15:$H$38)</f>
        <v>37750</v>
      </c>
      <c r="I41" s="117"/>
      <c r="J41" s="1">
        <v>15</v>
      </c>
      <c r="M41" s="112"/>
    </row>
    <row r="42" spans="1:21" ht="14.25" thickBot="1">
      <c r="D42" s="36" t="s">
        <v>3</v>
      </c>
      <c r="E42" s="116">
        <f>E40+E41</f>
        <v>9041</v>
      </c>
      <c r="F42" s="115"/>
      <c r="G42" s="33" t="s">
        <v>2</v>
      </c>
      <c r="H42" s="114">
        <f>SUM(H40:H41)</f>
        <v>97959</v>
      </c>
      <c r="I42" s="113"/>
      <c r="J42" s="1">
        <v>15</v>
      </c>
      <c r="M42" s="112"/>
    </row>
    <row r="43" spans="1:21" ht="15" customHeight="1" thickBot="1">
      <c r="E43" s="30"/>
      <c r="F43" s="29"/>
      <c r="G43" s="28" t="s">
        <v>1</v>
      </c>
      <c r="H43" s="27">
        <f>SUM(E42:H42)</f>
        <v>107000</v>
      </c>
      <c r="I43" s="15"/>
      <c r="J43" s="1">
        <v>15</v>
      </c>
    </row>
    <row r="44" spans="1:21" ht="15" customHeight="1">
      <c r="A44" s="26"/>
      <c r="B44" s="26"/>
      <c r="E44" s="24"/>
      <c r="F44" s="23"/>
      <c r="G44" s="22"/>
      <c r="H44" s="21"/>
      <c r="I44" s="15"/>
    </row>
    <row r="45" spans="1:21" ht="15" customHeight="1">
      <c r="A45" s="26"/>
      <c r="B45" s="26"/>
      <c r="F45" s="17"/>
      <c r="G45" s="18"/>
      <c r="H45" s="17"/>
      <c r="I45" s="15"/>
    </row>
    <row r="46" spans="1:21" ht="15" customHeight="1">
      <c r="A46" s="31"/>
      <c r="B46" s="31"/>
      <c r="D46" s="15"/>
    </row>
    <row r="47" spans="1:21" ht="15" customHeight="1">
      <c r="A47" s="26"/>
      <c r="C47" s="25"/>
      <c r="D47" s="12" t="s">
        <v>0</v>
      </c>
      <c r="E47" s="11"/>
      <c r="F47" s="11"/>
      <c r="G47" s="11"/>
      <c r="H47" s="11"/>
    </row>
    <row r="48" spans="1:21" ht="15" customHeight="1">
      <c r="A48" s="20"/>
      <c r="B48" s="19"/>
      <c r="C48" s="16"/>
      <c r="D48" s="111" t="s">
        <v>33</v>
      </c>
      <c r="E48" s="110"/>
      <c r="F48" s="110"/>
      <c r="G48" s="110"/>
      <c r="H48" s="109"/>
    </row>
    <row r="49" spans="1:10" ht="15" customHeight="1">
      <c r="A49" s="20"/>
      <c r="B49" s="13"/>
      <c r="C49" s="16"/>
      <c r="D49" s="107"/>
      <c r="E49" s="106"/>
      <c r="F49" s="106"/>
      <c r="G49" s="106"/>
      <c r="H49" s="105"/>
    </row>
    <row r="50" spans="1:10" ht="15" customHeight="1">
      <c r="A50" s="108"/>
      <c r="B50" s="13"/>
      <c r="D50" s="107"/>
      <c r="E50" s="106"/>
      <c r="F50" s="106"/>
      <c r="G50" s="106"/>
      <c r="H50" s="105"/>
      <c r="J50" s="1">
        <v>15</v>
      </c>
    </row>
    <row r="51" spans="1:10" ht="24" customHeight="1">
      <c r="A51" s="104"/>
      <c r="B51" s="103"/>
      <c r="D51" s="102"/>
      <c r="E51" s="101"/>
      <c r="F51" s="101"/>
      <c r="G51" s="101"/>
      <c r="H51" s="100"/>
      <c r="J51" s="1">
        <v>15</v>
      </c>
    </row>
    <row r="52" spans="1:10" ht="28.5" customHeight="1">
      <c r="A52" s="99" t="s">
        <v>32</v>
      </c>
      <c r="B52" s="99"/>
      <c r="C52" s="99"/>
      <c r="D52" s="99"/>
      <c r="E52" s="99"/>
      <c r="F52" s="99"/>
      <c r="G52" s="99"/>
      <c r="H52" s="99"/>
      <c r="I52" s="98"/>
      <c r="J52" s="97" t="s">
        <v>31</v>
      </c>
    </row>
    <row r="53" spans="1:10" ht="15" customHeight="1">
      <c r="F53" s="94" t="s">
        <v>30</v>
      </c>
      <c r="G53" s="96">
        <f>$G$2</f>
        <v>0</v>
      </c>
      <c r="H53" s="96"/>
      <c r="I53" s="26"/>
      <c r="J53" s="1">
        <v>15</v>
      </c>
    </row>
    <row r="54" spans="1:10" ht="15" customHeight="1">
      <c r="A54" s="95"/>
      <c r="B54" s="95"/>
      <c r="D54" s="87"/>
      <c r="F54" s="94" t="s">
        <v>29</v>
      </c>
      <c r="G54" s="93">
        <f>$G$3</f>
        <v>0</v>
      </c>
      <c r="H54" s="93"/>
      <c r="I54" s="92"/>
      <c r="J54" s="1">
        <v>15</v>
      </c>
    </row>
    <row r="55" spans="1:10" ht="19.5" customHeight="1" thickBot="1">
      <c r="A55" s="91" t="s">
        <v>28</v>
      </c>
      <c r="B55" s="91"/>
      <c r="C55" s="90" t="s">
        <v>27</v>
      </c>
      <c r="J55" s="1">
        <v>19.5</v>
      </c>
    </row>
    <row r="56" spans="1:10" ht="15" customHeight="1" thickTop="1">
      <c r="A56" s="87" t="s">
        <v>26</v>
      </c>
      <c r="B56" s="87"/>
      <c r="C56" s="86"/>
      <c r="D56" s="85"/>
      <c r="E56" s="85"/>
      <c r="F56" s="85"/>
      <c r="G56" s="85"/>
      <c r="H56" s="85"/>
      <c r="I56" s="85"/>
      <c r="J56" s="1">
        <v>15</v>
      </c>
    </row>
    <row r="57" spans="1:10" ht="15" customHeight="1">
      <c r="A57" s="87" t="s">
        <v>25</v>
      </c>
      <c r="B57" s="87"/>
      <c r="C57" s="86"/>
      <c r="D57" s="85"/>
      <c r="E57" s="85"/>
      <c r="F57" s="89" t="s">
        <v>22</v>
      </c>
      <c r="G57" s="88"/>
      <c r="H57" s="88"/>
      <c r="I57" s="68" t="str">
        <f>IF(I6="","",I6)</f>
        <v/>
      </c>
      <c r="J57" s="67"/>
    </row>
    <row r="58" spans="1:10" ht="15" customHeight="1">
      <c r="A58" s="87"/>
      <c r="B58" s="87"/>
      <c r="C58" s="86"/>
      <c r="D58" s="85"/>
      <c r="E58" s="85"/>
      <c r="F58" s="81" t="s">
        <v>24</v>
      </c>
      <c r="G58" s="68" t="str">
        <f>IF(G7="","",G7)</f>
        <v/>
      </c>
      <c r="H58" s="67"/>
      <c r="I58" s="68" t="str">
        <f>IF(I7="","",I7)</f>
        <v/>
      </c>
      <c r="J58" s="67"/>
    </row>
    <row r="59" spans="1:10" ht="15" customHeight="1">
      <c r="A59" s="84" t="str">
        <f>$A$8</f>
        <v>【工事名】　</v>
      </c>
      <c r="B59" s="84"/>
      <c r="C59" s="84"/>
      <c r="D59" s="84"/>
      <c r="E59" s="84"/>
      <c r="F59" s="81" t="s">
        <v>23</v>
      </c>
      <c r="G59" s="68" t="str">
        <f>IF(G8="","",G8)</f>
        <v/>
      </c>
      <c r="H59" s="67"/>
      <c r="I59" s="68" t="str">
        <f>IF(I8="","",I8)</f>
        <v/>
      </c>
      <c r="J59" s="67"/>
    </row>
    <row r="60" spans="1:10" ht="15" customHeight="1">
      <c r="A60" s="83"/>
      <c r="B60" s="83"/>
      <c r="C60" s="82"/>
      <c r="D60" s="82"/>
      <c r="E60" s="82"/>
      <c r="F60" s="81" t="s">
        <v>22</v>
      </c>
      <c r="G60" s="68" t="str">
        <f>IF(G9="","",G9)</f>
        <v/>
      </c>
      <c r="H60" s="67"/>
      <c r="I60" s="68" t="str">
        <f>IF(I9="","",I9)</f>
        <v/>
      </c>
      <c r="J60" s="67"/>
    </row>
    <row r="61" spans="1:10" ht="15" customHeight="1" thickBot="1">
      <c r="A61" s="80" t="s">
        <v>21</v>
      </c>
      <c r="B61" s="79"/>
      <c r="F61" s="78" t="s">
        <v>20</v>
      </c>
      <c r="G61" s="68" t="str">
        <f>IF(G10="","",G10)</f>
        <v/>
      </c>
      <c r="H61" s="67"/>
      <c r="I61" s="68" t="str">
        <f>IF(I10="","",I10)</f>
        <v/>
      </c>
      <c r="J61" s="67"/>
    </row>
    <row r="62" spans="1:10" ht="15.75" customHeight="1">
      <c r="A62" s="77" t="s">
        <v>19</v>
      </c>
      <c r="B62" s="76">
        <f>$B$11</f>
        <v>0</v>
      </c>
      <c r="C62" s="75"/>
      <c r="F62" s="71" t="s">
        <v>18</v>
      </c>
      <c r="G62" s="68" t="str">
        <f>IF(G11="","",G11)</f>
        <v/>
      </c>
      <c r="H62" s="67"/>
      <c r="I62" s="68" t="str">
        <f>IF(I11="","",I11)</f>
        <v/>
      </c>
      <c r="J62" s="67"/>
    </row>
    <row r="63" spans="1:10" ht="15.75" customHeight="1" thickBot="1">
      <c r="A63" s="74"/>
      <c r="B63" s="73"/>
      <c r="C63" s="72"/>
      <c r="F63" s="71" t="s">
        <v>17</v>
      </c>
      <c r="G63" s="68" t="str">
        <f>IF(G12="","",G12)</f>
        <v/>
      </c>
      <c r="H63" s="67"/>
      <c r="I63" s="68" t="str">
        <f>IF(I12="","",I12)</f>
        <v/>
      </c>
      <c r="J63" s="67"/>
    </row>
    <row r="64" spans="1:10" ht="15" customHeight="1">
      <c r="B64" s="70" t="s">
        <v>16</v>
      </c>
      <c r="F64" s="69" t="s">
        <v>15</v>
      </c>
      <c r="G64" s="68" t="str">
        <f>IF(G13="","",G13)</f>
        <v>T1234567890123</v>
      </c>
      <c r="H64" s="67"/>
      <c r="J64" s="1">
        <v>15</v>
      </c>
    </row>
    <row r="65" spans="1:10" ht="22.5" customHeight="1">
      <c r="A65" s="63" t="s">
        <v>14</v>
      </c>
      <c r="B65" s="66" t="s">
        <v>13</v>
      </c>
      <c r="C65" s="65"/>
      <c r="D65" s="64"/>
      <c r="E65" s="63" t="s">
        <v>12</v>
      </c>
      <c r="F65" s="63" t="s">
        <v>11</v>
      </c>
      <c r="G65" s="62" t="s">
        <v>10</v>
      </c>
      <c r="H65" s="61" t="s">
        <v>9</v>
      </c>
      <c r="I65" s="60"/>
      <c r="J65" s="1">
        <v>22.5</v>
      </c>
    </row>
    <row r="66" spans="1:10" ht="15" customHeight="1">
      <c r="A66" s="59">
        <f>A15</f>
        <v>45056</v>
      </c>
      <c r="B66" s="58" t="str">
        <f>IF(B15="","",B15)</f>
        <v>ノート</v>
      </c>
      <c r="C66" s="57"/>
      <c r="D66" s="56"/>
      <c r="E66" s="55">
        <f>IF(E15="","",E15)</f>
        <v>0.1</v>
      </c>
      <c r="F66" s="54">
        <f>IF(F15="","",F15)</f>
        <v>155</v>
      </c>
      <c r="G66" s="53">
        <f>IF(G15="","",G15)</f>
        <v>100</v>
      </c>
      <c r="H66" s="52">
        <f>IF(H15="","",H15)</f>
        <v>15500</v>
      </c>
      <c r="I66" s="43"/>
      <c r="J66" s="1">
        <v>15</v>
      </c>
    </row>
    <row r="67" spans="1:10" ht="15" customHeight="1">
      <c r="A67" s="59">
        <f>A16</f>
        <v>45069</v>
      </c>
      <c r="B67" s="58" t="str">
        <f>IF(B16="","",B16)</f>
        <v>※　コーヒー</v>
      </c>
      <c r="C67" s="57"/>
      <c r="D67" s="56"/>
      <c r="E67" s="55">
        <f>IF(E16="","",E16)</f>
        <v>0.08</v>
      </c>
      <c r="F67" s="54">
        <f>IF(F16="","",F16)</f>
        <v>255</v>
      </c>
      <c r="G67" s="53">
        <f>IF(G16="","",G16)</f>
        <v>50</v>
      </c>
      <c r="H67" s="52">
        <f>IF(H16="","",H16)</f>
        <v>12750</v>
      </c>
      <c r="I67" s="43"/>
      <c r="J67" s="1">
        <v>15</v>
      </c>
    </row>
    <row r="68" spans="1:10" ht="15" customHeight="1">
      <c r="A68" s="59">
        <f>A17</f>
        <v>45076</v>
      </c>
      <c r="B68" s="58" t="str">
        <f>IF(B17="","",B17)</f>
        <v>A4ファイル</v>
      </c>
      <c r="C68" s="57"/>
      <c r="D68" s="56"/>
      <c r="E68" s="55">
        <f>IF(E17="","",E17)</f>
        <v>0.1</v>
      </c>
      <c r="F68" s="54">
        <f>IF(F17="","",F17)</f>
        <v>300</v>
      </c>
      <c r="G68" s="53">
        <f>IF(G17="","",G17)</f>
        <v>150</v>
      </c>
      <c r="H68" s="52">
        <f>IF(H17="","",H17)</f>
        <v>45000</v>
      </c>
      <c r="I68" s="43"/>
      <c r="J68" s="1">
        <v>15</v>
      </c>
    </row>
    <row r="69" spans="1:10" ht="15" customHeight="1">
      <c r="A69" s="59">
        <f>A18</f>
        <v>45047</v>
      </c>
      <c r="B69" s="58" t="str">
        <f>IF(B18="","",B18)</f>
        <v>※　ミルク</v>
      </c>
      <c r="C69" s="57"/>
      <c r="D69" s="56"/>
      <c r="E69" s="55">
        <f>IF(E18="","",E18)</f>
        <v>0.08</v>
      </c>
      <c r="F69" s="54">
        <f>IF(F18="","",F18)</f>
        <v>500</v>
      </c>
      <c r="G69" s="53">
        <f>IF(G18="","",G18)</f>
        <v>50</v>
      </c>
      <c r="H69" s="52">
        <f>IF(H18="","",H18)</f>
        <v>25000</v>
      </c>
      <c r="I69" s="43"/>
      <c r="J69" s="1">
        <v>15</v>
      </c>
    </row>
    <row r="70" spans="1:10" ht="15" customHeight="1">
      <c r="A70" s="59">
        <f>A19</f>
        <v>0</v>
      </c>
      <c r="B70" s="58" t="str">
        <f>IF(B19="","",B19)</f>
        <v/>
      </c>
      <c r="C70" s="57"/>
      <c r="D70" s="56"/>
      <c r="E70" s="55" t="str">
        <f>IF(E19="","",E19)</f>
        <v/>
      </c>
      <c r="F70" s="54" t="str">
        <f>IF(F19="","",F19)</f>
        <v/>
      </c>
      <c r="G70" s="53" t="str">
        <f>IF(G19="","",G19)</f>
        <v/>
      </c>
      <c r="H70" s="52" t="str">
        <f>IF(H19="","",H19)</f>
        <v/>
      </c>
      <c r="I70" s="43"/>
      <c r="J70" s="1">
        <v>15</v>
      </c>
    </row>
    <row r="71" spans="1:10" ht="15" customHeight="1">
      <c r="A71" s="59">
        <f>A20</f>
        <v>0</v>
      </c>
      <c r="B71" s="58" t="str">
        <f>IF(B20="","",B20)</f>
        <v/>
      </c>
      <c r="C71" s="57"/>
      <c r="D71" s="56"/>
      <c r="E71" s="55" t="str">
        <f>IF(E20="","",E20)</f>
        <v/>
      </c>
      <c r="F71" s="54" t="str">
        <f>IF(F20="","",F20)</f>
        <v/>
      </c>
      <c r="G71" s="53" t="str">
        <f>IF(G20="","",G20)</f>
        <v/>
      </c>
      <c r="H71" s="52" t="str">
        <f>IF(H20="","",H20)</f>
        <v/>
      </c>
      <c r="I71" s="43"/>
      <c r="J71" s="1">
        <v>15</v>
      </c>
    </row>
    <row r="72" spans="1:10" ht="15" customHeight="1">
      <c r="A72" s="59">
        <f>A21</f>
        <v>0</v>
      </c>
      <c r="B72" s="58" t="str">
        <f>IF(B21="","",B21)</f>
        <v/>
      </c>
      <c r="C72" s="57"/>
      <c r="D72" s="56"/>
      <c r="E72" s="55" t="str">
        <f>IF(E21="","",E21)</f>
        <v/>
      </c>
      <c r="F72" s="54" t="str">
        <f>IF(F21="","",F21)</f>
        <v/>
      </c>
      <c r="G72" s="53" t="str">
        <f>IF(G21="","",G21)</f>
        <v/>
      </c>
      <c r="H72" s="52" t="str">
        <f>IF(H21="","",H21)</f>
        <v/>
      </c>
      <c r="I72" s="43"/>
      <c r="J72" s="1">
        <v>15</v>
      </c>
    </row>
    <row r="73" spans="1:10" ht="15" customHeight="1">
      <c r="A73" s="59">
        <f>A22</f>
        <v>0</v>
      </c>
      <c r="B73" s="58" t="str">
        <f>IF(B22="","",B22)</f>
        <v/>
      </c>
      <c r="C73" s="57"/>
      <c r="D73" s="56"/>
      <c r="E73" s="55" t="str">
        <f>IF(E22="","",E22)</f>
        <v/>
      </c>
      <c r="F73" s="54" t="str">
        <f>IF(F22="","",F22)</f>
        <v/>
      </c>
      <c r="G73" s="53" t="str">
        <f>IF(G22="","",G22)</f>
        <v/>
      </c>
      <c r="H73" s="52" t="str">
        <f>IF(H22="","",H22)</f>
        <v/>
      </c>
      <c r="I73" s="43"/>
      <c r="J73" s="1">
        <v>15</v>
      </c>
    </row>
    <row r="74" spans="1:10" ht="15" customHeight="1">
      <c r="A74" s="59">
        <f>A23</f>
        <v>0</v>
      </c>
      <c r="B74" s="58" t="str">
        <f>IF(B23="","",B23)</f>
        <v/>
      </c>
      <c r="C74" s="57"/>
      <c r="D74" s="56"/>
      <c r="E74" s="55" t="str">
        <f>IF(E23="","",E23)</f>
        <v/>
      </c>
      <c r="F74" s="54" t="str">
        <f>IF(F23="","",F23)</f>
        <v/>
      </c>
      <c r="G74" s="53" t="str">
        <f>IF(G23="","",G23)</f>
        <v/>
      </c>
      <c r="H74" s="52" t="str">
        <f>IF(H23="","",H23)</f>
        <v/>
      </c>
      <c r="I74" s="43"/>
      <c r="J74" s="1">
        <v>15</v>
      </c>
    </row>
    <row r="75" spans="1:10" ht="15" customHeight="1">
      <c r="A75" s="59">
        <f>A24</f>
        <v>0</v>
      </c>
      <c r="B75" s="58" t="str">
        <f>IF(B24="","",B24)</f>
        <v/>
      </c>
      <c r="C75" s="57"/>
      <c r="D75" s="56"/>
      <c r="E75" s="55" t="str">
        <f>IF(E24="","",E24)</f>
        <v/>
      </c>
      <c r="F75" s="54" t="str">
        <f>IF(F24="","",F24)</f>
        <v/>
      </c>
      <c r="G75" s="53" t="str">
        <f>IF(G24="","",G24)</f>
        <v/>
      </c>
      <c r="H75" s="52" t="str">
        <f>IF(H24="","",H24)</f>
        <v/>
      </c>
      <c r="I75" s="43"/>
      <c r="J75" s="1">
        <v>15</v>
      </c>
    </row>
    <row r="76" spans="1:10" ht="15" customHeight="1">
      <c r="A76" s="59">
        <f>A25</f>
        <v>0</v>
      </c>
      <c r="B76" s="58" t="str">
        <f>IF(B25="","",B25)</f>
        <v/>
      </c>
      <c r="C76" s="57"/>
      <c r="D76" s="56"/>
      <c r="E76" s="55" t="str">
        <f>IF(E25="","",E25)</f>
        <v/>
      </c>
      <c r="F76" s="54" t="str">
        <f>IF(F25="","",F25)</f>
        <v/>
      </c>
      <c r="G76" s="53" t="str">
        <f>IF(G25="","",G25)</f>
        <v/>
      </c>
      <c r="H76" s="52" t="str">
        <f>IF(H25="","",H25)</f>
        <v/>
      </c>
      <c r="I76" s="43"/>
      <c r="J76" s="1">
        <v>15</v>
      </c>
    </row>
    <row r="77" spans="1:10" ht="15" customHeight="1">
      <c r="A77" s="59">
        <f>A26</f>
        <v>0</v>
      </c>
      <c r="B77" s="58" t="str">
        <f>IF(B26="","",B26)</f>
        <v/>
      </c>
      <c r="C77" s="57"/>
      <c r="D77" s="56"/>
      <c r="E77" s="55" t="str">
        <f>IF(E26="","",E26)</f>
        <v/>
      </c>
      <c r="F77" s="54" t="str">
        <f>IF(F26="","",F26)</f>
        <v/>
      </c>
      <c r="G77" s="53" t="str">
        <f>IF(G26="","",G26)</f>
        <v/>
      </c>
      <c r="H77" s="52" t="str">
        <f>IF(H26="","",H26)</f>
        <v/>
      </c>
      <c r="I77" s="43"/>
      <c r="J77" s="1">
        <v>15</v>
      </c>
    </row>
    <row r="78" spans="1:10" ht="15" customHeight="1">
      <c r="A78" s="59">
        <f>A27</f>
        <v>0</v>
      </c>
      <c r="B78" s="58" t="str">
        <f>IF(B27="","",B27)</f>
        <v/>
      </c>
      <c r="C78" s="57"/>
      <c r="D78" s="56"/>
      <c r="E78" s="55" t="str">
        <f>IF(E27="","",E27)</f>
        <v/>
      </c>
      <c r="F78" s="54" t="str">
        <f>IF(F27="","",F27)</f>
        <v/>
      </c>
      <c r="G78" s="53" t="str">
        <f>IF(G27="","",G27)</f>
        <v/>
      </c>
      <c r="H78" s="52" t="str">
        <f>IF(H27="","",H27)</f>
        <v/>
      </c>
      <c r="I78" s="43"/>
      <c r="J78" s="1">
        <v>15</v>
      </c>
    </row>
    <row r="79" spans="1:10" ht="15" customHeight="1">
      <c r="A79" s="59">
        <f>A28</f>
        <v>0</v>
      </c>
      <c r="B79" s="58" t="str">
        <f>IF(B28="","",B28)</f>
        <v/>
      </c>
      <c r="C79" s="57"/>
      <c r="D79" s="56"/>
      <c r="E79" s="55" t="str">
        <f>IF(E28="","",E28)</f>
        <v/>
      </c>
      <c r="F79" s="54" t="str">
        <f>IF(F28="","",F28)</f>
        <v/>
      </c>
      <c r="G79" s="53" t="str">
        <f>IF(G28="","",G28)</f>
        <v/>
      </c>
      <c r="H79" s="52" t="str">
        <f>IF(H28="","",H28)</f>
        <v/>
      </c>
      <c r="I79" s="43"/>
      <c r="J79" s="1">
        <v>15</v>
      </c>
    </row>
    <row r="80" spans="1:10" ht="15" customHeight="1">
      <c r="A80" s="59">
        <f>A29</f>
        <v>0</v>
      </c>
      <c r="B80" s="58" t="str">
        <f>IF(B29="","",B29)</f>
        <v/>
      </c>
      <c r="C80" s="57"/>
      <c r="D80" s="56"/>
      <c r="E80" s="55" t="str">
        <f>IF(E29="","",E29)</f>
        <v/>
      </c>
      <c r="F80" s="54" t="str">
        <f>IF(F29="","",F29)</f>
        <v/>
      </c>
      <c r="G80" s="53" t="str">
        <f>IF(G29="","",G29)</f>
        <v/>
      </c>
      <c r="H80" s="52" t="str">
        <f>IF(H29="","",H29)</f>
        <v/>
      </c>
      <c r="I80" s="43"/>
      <c r="J80" s="1">
        <v>15</v>
      </c>
    </row>
    <row r="81" spans="1:10" ht="15" customHeight="1">
      <c r="A81" s="59">
        <f>A30</f>
        <v>0</v>
      </c>
      <c r="B81" s="58" t="str">
        <f>IF(B30="","",B30)</f>
        <v/>
      </c>
      <c r="C81" s="57"/>
      <c r="D81" s="56"/>
      <c r="E81" s="55" t="str">
        <f>IF(E30="","",E30)</f>
        <v/>
      </c>
      <c r="F81" s="54" t="str">
        <f>IF(F30="","",F30)</f>
        <v/>
      </c>
      <c r="G81" s="53" t="str">
        <f>IF(G30="","",G30)</f>
        <v/>
      </c>
      <c r="H81" s="52" t="str">
        <f>IF(H30="","",H30)</f>
        <v/>
      </c>
      <c r="I81" s="43"/>
      <c r="J81" s="1">
        <v>15</v>
      </c>
    </row>
    <row r="82" spans="1:10" ht="15" customHeight="1">
      <c r="A82" s="59">
        <f>A31</f>
        <v>0</v>
      </c>
      <c r="B82" s="58" t="str">
        <f>IF(B31="","",B31)</f>
        <v/>
      </c>
      <c r="C82" s="57"/>
      <c r="D82" s="56"/>
      <c r="E82" s="55" t="str">
        <f>IF(E31="","",E31)</f>
        <v/>
      </c>
      <c r="F82" s="54" t="str">
        <f>IF(F31="","",F31)</f>
        <v/>
      </c>
      <c r="G82" s="53" t="str">
        <f>IF(G31="","",G31)</f>
        <v/>
      </c>
      <c r="H82" s="52" t="str">
        <f>IF(H31="","",H31)</f>
        <v/>
      </c>
      <c r="I82" s="43"/>
      <c r="J82" s="1">
        <v>15</v>
      </c>
    </row>
    <row r="83" spans="1:10" ht="15" customHeight="1">
      <c r="A83" s="59">
        <f>A32</f>
        <v>0</v>
      </c>
      <c r="B83" s="58" t="str">
        <f>IF(B32="","",B32)</f>
        <v/>
      </c>
      <c r="C83" s="57"/>
      <c r="D83" s="56"/>
      <c r="E83" s="55" t="str">
        <f>IF(E32="","",E32)</f>
        <v/>
      </c>
      <c r="F83" s="54" t="str">
        <f>IF(F32="","",F32)</f>
        <v/>
      </c>
      <c r="G83" s="53" t="str">
        <f>IF(G32="","",G32)</f>
        <v/>
      </c>
      <c r="H83" s="52" t="str">
        <f>IF(H32="","",H32)</f>
        <v/>
      </c>
      <c r="I83" s="43"/>
      <c r="J83" s="1">
        <v>15</v>
      </c>
    </row>
    <row r="84" spans="1:10" ht="15" customHeight="1">
      <c r="A84" s="59">
        <f>A33</f>
        <v>0</v>
      </c>
      <c r="B84" s="58" t="str">
        <f>IF(B33="","",B33)</f>
        <v/>
      </c>
      <c r="C84" s="57"/>
      <c r="D84" s="56"/>
      <c r="E84" s="55" t="str">
        <f>IF(E33="","",E33)</f>
        <v/>
      </c>
      <c r="F84" s="54" t="str">
        <f>IF(F33="","",F33)</f>
        <v/>
      </c>
      <c r="G84" s="53" t="str">
        <f>IF(G33="","",G33)</f>
        <v/>
      </c>
      <c r="H84" s="52" t="str">
        <f>IF(H33="","",H33)</f>
        <v/>
      </c>
      <c r="I84" s="43"/>
      <c r="J84" s="1">
        <v>15</v>
      </c>
    </row>
    <row r="85" spans="1:10" ht="15" customHeight="1">
      <c r="A85" s="59">
        <f>A34</f>
        <v>0</v>
      </c>
      <c r="B85" s="58" t="str">
        <f>IF(B34="","",B34)</f>
        <v/>
      </c>
      <c r="C85" s="57"/>
      <c r="D85" s="56"/>
      <c r="E85" s="55" t="str">
        <f>IF(E34="","",E34)</f>
        <v/>
      </c>
      <c r="F85" s="54" t="str">
        <f>IF(F34="","",F34)</f>
        <v/>
      </c>
      <c r="G85" s="53" t="str">
        <f>IF(G34="","",G34)</f>
        <v/>
      </c>
      <c r="H85" s="52" t="str">
        <f>IF(H34="","",H34)</f>
        <v/>
      </c>
      <c r="I85" s="43"/>
      <c r="J85" s="1">
        <v>15</v>
      </c>
    </row>
    <row r="86" spans="1:10" ht="15" customHeight="1">
      <c r="A86" s="59">
        <f>A35</f>
        <v>0</v>
      </c>
      <c r="B86" s="58" t="str">
        <f>IF(B35="","",B35)</f>
        <v/>
      </c>
      <c r="C86" s="57"/>
      <c r="D86" s="56"/>
      <c r="E86" s="55" t="str">
        <f>IF(E35="","",E35)</f>
        <v/>
      </c>
      <c r="F86" s="54" t="str">
        <f>IF(F35="","",F35)</f>
        <v/>
      </c>
      <c r="G86" s="53" t="str">
        <f>IF(G35="","",G35)</f>
        <v/>
      </c>
      <c r="H86" s="52" t="str">
        <f>IF(H35="","",H35)</f>
        <v/>
      </c>
      <c r="I86" s="43"/>
      <c r="J86" s="1">
        <v>15</v>
      </c>
    </row>
    <row r="87" spans="1:10" ht="15" customHeight="1">
      <c r="A87" s="59">
        <f>A36</f>
        <v>0</v>
      </c>
      <c r="B87" s="58" t="str">
        <f>IF(B36="","",B36)</f>
        <v>値引き（１０％対象）</v>
      </c>
      <c r="C87" s="57"/>
      <c r="D87" s="56"/>
      <c r="E87" s="55">
        <f>IF(E36="","",E36)</f>
        <v>0.1</v>
      </c>
      <c r="F87" s="54" t="str">
        <f>IF(F36="","",F36)</f>
        <v/>
      </c>
      <c r="G87" s="53" t="str">
        <f>IF(G36="","",G36)</f>
        <v/>
      </c>
      <c r="H87" s="52">
        <f>IF(H36="","",H36)</f>
        <v>-291</v>
      </c>
      <c r="I87" s="43"/>
      <c r="J87" s="1">
        <v>15</v>
      </c>
    </row>
    <row r="88" spans="1:10" ht="15" customHeight="1">
      <c r="A88" s="59">
        <f>A37</f>
        <v>0</v>
      </c>
      <c r="B88" s="58" t="str">
        <f>IF(B37="","",B37)</f>
        <v/>
      </c>
      <c r="C88" s="57"/>
      <c r="D88" s="56"/>
      <c r="E88" s="55" t="str">
        <f>IF(E37="","",E37)</f>
        <v/>
      </c>
      <c r="F88" s="54" t="str">
        <f>IF(F37="","",F37)</f>
        <v/>
      </c>
      <c r="G88" s="53" t="str">
        <f>IF(G37="","",G37)</f>
        <v/>
      </c>
      <c r="H88" s="52" t="str">
        <f>IF(H37="","",H37)</f>
        <v/>
      </c>
      <c r="I88" s="43"/>
      <c r="J88" s="1">
        <v>15</v>
      </c>
    </row>
    <row r="89" spans="1:10" ht="15" customHeight="1" thickBot="1">
      <c r="A89" s="51">
        <f>A38</f>
        <v>0</v>
      </c>
      <c r="B89" s="50" t="str">
        <f>IF(B38="","",B38)</f>
        <v/>
      </c>
      <c r="C89" s="49"/>
      <c r="D89" s="48"/>
      <c r="E89" s="47" t="str">
        <f>IF(E38="","",E38)</f>
        <v/>
      </c>
      <c r="F89" s="46" t="str">
        <f>IF(F38="","",F38)</f>
        <v/>
      </c>
      <c r="G89" s="45" t="str">
        <f>IF(G38="","",G38)</f>
        <v/>
      </c>
      <c r="H89" s="44" t="str">
        <f>IF(H38="","",H38)</f>
        <v/>
      </c>
      <c r="I89" s="43"/>
      <c r="J89" s="1">
        <v>15</v>
      </c>
    </row>
    <row r="90" spans="1:10" ht="15" customHeight="1" thickTop="1">
      <c r="D90" s="42" t="s">
        <v>8</v>
      </c>
      <c r="E90" s="40" t="s">
        <v>7</v>
      </c>
      <c r="F90" s="41"/>
      <c r="G90" s="40" t="s">
        <v>6</v>
      </c>
      <c r="H90" s="39"/>
      <c r="I90" s="37"/>
      <c r="J90" s="1">
        <v>15</v>
      </c>
    </row>
    <row r="91" spans="1:10" ht="15" customHeight="1">
      <c r="D91" s="36" t="s">
        <v>5</v>
      </c>
      <c r="E91" s="35">
        <f>IF(E40="","",E40)</f>
        <v>6021</v>
      </c>
      <c r="F91" s="34" t="str">
        <f>IF(F40="","",F40)</f>
        <v/>
      </c>
      <c r="G91" s="36" t="s">
        <v>5</v>
      </c>
      <c r="H91" s="38">
        <f>H40</f>
        <v>60209</v>
      </c>
      <c r="I91" s="37"/>
      <c r="J91" s="1">
        <v>15</v>
      </c>
    </row>
    <row r="92" spans="1:10" ht="15" customHeight="1">
      <c r="D92" s="36" t="s">
        <v>4</v>
      </c>
      <c r="E92" s="35">
        <f>IF(E41="","",E41)</f>
        <v>3020</v>
      </c>
      <c r="F92" s="34" t="str">
        <f>IF(F41="","",F41)</f>
        <v/>
      </c>
      <c r="G92" s="36" t="s">
        <v>4</v>
      </c>
      <c r="H92" s="38">
        <f>H41</f>
        <v>37750</v>
      </c>
      <c r="I92" s="37"/>
      <c r="J92" s="1">
        <v>15</v>
      </c>
    </row>
    <row r="93" spans="1:10" ht="15" customHeight="1" thickBot="1">
      <c r="D93" s="36" t="s">
        <v>3</v>
      </c>
      <c r="E93" s="35">
        <f>IF(E42="","",E42)</f>
        <v>9041</v>
      </c>
      <c r="F93" s="34" t="str">
        <f>IF(F42="","",F42)</f>
        <v/>
      </c>
      <c r="G93" s="33" t="s">
        <v>2</v>
      </c>
      <c r="H93" s="32">
        <f>H42</f>
        <v>97959</v>
      </c>
      <c r="J93" s="1">
        <v>15</v>
      </c>
    </row>
    <row r="94" spans="1:10" ht="15" customHeight="1" thickBot="1">
      <c r="A94" s="31"/>
      <c r="B94" s="31"/>
      <c r="E94" s="30"/>
      <c r="F94" s="29"/>
      <c r="G94" s="28" t="s">
        <v>1</v>
      </c>
      <c r="H94" s="27">
        <f>SUM(E93:H93)</f>
        <v>107000</v>
      </c>
      <c r="I94" s="15"/>
      <c r="J94" s="1">
        <v>15</v>
      </c>
    </row>
    <row r="95" spans="1:10" ht="15" customHeight="1">
      <c r="A95" s="26"/>
      <c r="C95" s="25"/>
      <c r="E95" s="24"/>
      <c r="F95" s="23"/>
      <c r="G95" s="22"/>
      <c r="H95" s="21"/>
      <c r="I95" s="16"/>
      <c r="J95" s="1">
        <v>68.25</v>
      </c>
    </row>
    <row r="96" spans="1:10" ht="15" customHeight="1">
      <c r="A96" s="20"/>
      <c r="B96" s="19"/>
      <c r="C96" s="16"/>
      <c r="F96" s="17"/>
      <c r="G96" s="18"/>
      <c r="H96" s="17"/>
      <c r="J96" s="1">
        <v>15</v>
      </c>
    </row>
    <row r="97" spans="1:10" ht="15" customHeight="1">
      <c r="A97" s="14"/>
      <c r="B97" s="13"/>
      <c r="C97" s="16"/>
      <c r="D97" s="15"/>
    </row>
    <row r="98" spans="1:10" ht="15" customHeight="1">
      <c r="A98" s="14"/>
      <c r="B98" s="13"/>
      <c r="D98" s="12" t="s">
        <v>0</v>
      </c>
      <c r="E98" s="11"/>
      <c r="F98" s="11"/>
      <c r="G98" s="11"/>
      <c r="H98" s="11"/>
    </row>
    <row r="99" spans="1:10" ht="15" customHeight="1">
      <c r="D99" s="10" t="str">
        <f>$D$48</f>
        <v>●●銀行　●●支店　(普通)0000002
　カナ社名</v>
      </c>
      <c r="E99" s="9"/>
      <c r="F99" s="9"/>
      <c r="G99" s="9"/>
      <c r="H99" s="8"/>
    </row>
    <row r="100" spans="1:10" ht="15" customHeight="1">
      <c r="D100" s="7"/>
      <c r="E100" s="6"/>
      <c r="F100" s="6"/>
      <c r="G100" s="6"/>
      <c r="H100" s="5"/>
      <c r="J100" s="1">
        <v>15</v>
      </c>
    </row>
    <row r="101" spans="1:10">
      <c r="D101" s="7"/>
      <c r="E101" s="6"/>
      <c r="F101" s="6"/>
      <c r="G101" s="6"/>
      <c r="H101" s="5"/>
    </row>
    <row r="102" spans="1:10">
      <c r="D102" s="4"/>
      <c r="E102" s="3"/>
      <c r="F102" s="3"/>
      <c r="G102" s="3"/>
      <c r="H102" s="2"/>
    </row>
  </sheetData>
  <mergeCells count="104">
    <mergeCell ref="A1:H1"/>
    <mergeCell ref="G2:H2"/>
    <mergeCell ref="G3:H3"/>
    <mergeCell ref="A4:B4"/>
    <mergeCell ref="F6:H6"/>
    <mergeCell ref="G7:H7"/>
    <mergeCell ref="A8:E8"/>
    <mergeCell ref="G8:H8"/>
    <mergeCell ref="G9:H9"/>
    <mergeCell ref="G10:H10"/>
    <mergeCell ref="A11:A12"/>
    <mergeCell ref="B11:C12"/>
    <mergeCell ref="G11:H11"/>
    <mergeCell ref="G12:H12"/>
    <mergeCell ref="G13:H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M31:U36"/>
    <mergeCell ref="B32:D32"/>
    <mergeCell ref="B33:D33"/>
    <mergeCell ref="B34:D34"/>
    <mergeCell ref="B35:D35"/>
    <mergeCell ref="B36:D36"/>
    <mergeCell ref="B37:D37"/>
    <mergeCell ref="B38:D38"/>
    <mergeCell ref="E39:F39"/>
    <mergeCell ref="G39:H39"/>
    <mergeCell ref="E40:F40"/>
    <mergeCell ref="E41:F41"/>
    <mergeCell ref="E42:F42"/>
    <mergeCell ref="A46:B46"/>
    <mergeCell ref="D47:H47"/>
    <mergeCell ref="D48:H51"/>
    <mergeCell ref="A52:H52"/>
    <mergeCell ref="G53:H53"/>
    <mergeCell ref="G54:H54"/>
    <mergeCell ref="A55:B55"/>
    <mergeCell ref="F57:H57"/>
    <mergeCell ref="I57:J57"/>
    <mergeCell ref="G58:H58"/>
    <mergeCell ref="I58:J58"/>
    <mergeCell ref="A59:E59"/>
    <mergeCell ref="G59:H59"/>
    <mergeCell ref="I59:J59"/>
    <mergeCell ref="G60:H60"/>
    <mergeCell ref="I60:J60"/>
    <mergeCell ref="G61:H61"/>
    <mergeCell ref="I61:J61"/>
    <mergeCell ref="A62:A63"/>
    <mergeCell ref="B62:C63"/>
    <mergeCell ref="G62:H62"/>
    <mergeCell ref="I62:J62"/>
    <mergeCell ref="G63:H63"/>
    <mergeCell ref="I63:J63"/>
    <mergeCell ref="G64:H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E93:F93"/>
    <mergeCell ref="A94:B94"/>
    <mergeCell ref="D98:H98"/>
    <mergeCell ref="D99:H102"/>
    <mergeCell ref="B88:D88"/>
    <mergeCell ref="B89:D89"/>
    <mergeCell ref="E90:F90"/>
    <mergeCell ref="G90:H90"/>
    <mergeCell ref="E91:F91"/>
    <mergeCell ref="E92:F92"/>
  </mergeCells>
  <phoneticPr fontId="2"/>
  <conditionalFormatting sqref="A66:A89 I66:I89">
    <cfRule type="cellIs" dxfId="0" priority="1" operator="equal">
      <formula>0</formula>
    </cfRule>
  </conditionalFormatting>
  <dataValidations count="1">
    <dataValidation type="list" allowBlank="1" showInputMessage="1" showErrorMessage="1" sqref="E66:E89 E15:E38" xr:uid="{A10C1B16-6B79-4C47-BFE7-EAB044DF68A8}">
      <formula1>"10%,8％,0%"</formula1>
    </dataValidation>
  </dataValidations>
  <pageMargins left="0.58333333333333337" right="0.39000000000000007" top="0.70499999999999996" bottom="0.57444444444444442" header="0.51" footer="0.51"/>
  <pageSetup paperSize="9" scale="98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値引き請求書の見本 （10％の場合）</vt:lpstr>
      <vt:lpstr>'値引き請求書の見本 （10％の場合）'!Print_Area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光夫</dc:creator>
  <cp:lastModifiedBy>橋本　光夫</cp:lastModifiedBy>
  <dcterms:created xsi:type="dcterms:W3CDTF">2023-09-29T04:18:18Z</dcterms:created>
  <dcterms:modified xsi:type="dcterms:W3CDTF">2023-09-29T04:20:29Z</dcterms:modified>
</cp:coreProperties>
</file>